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2135" tabRatio="356" activeTab="1"/>
  </bookViews>
  <sheets>
    <sheet name="Rekapitulacija" sheetId="1" r:id="rId1"/>
    <sheet name="UGOVORNI TROŠKOVNIK" sheetId="2" r:id="rId2"/>
  </sheets>
  <definedNames>
    <definedName name="_Toc532263130" localSheetId="1">'UGOVORNI TROŠKOVNIK'!#REF!</definedName>
    <definedName name="_Toc532263132" localSheetId="1">'UGOVORNI TROŠKOVNIK'!#REF!</definedName>
    <definedName name="_Toc532286383" localSheetId="1">'UGOVORNI TROŠKOVNIK'!#REF!</definedName>
    <definedName name="_Toc532286385" localSheetId="1">'UGOVORNI TROŠKOVNIK'!#REF!</definedName>
    <definedName name="_xlnm.Print_Titles" localSheetId="1">'UGOVORNI TROŠKOVNIK'!$1:$2</definedName>
    <definedName name="_xlnm.Print_Area" localSheetId="0">'Rekapitulacija'!$A$1:$F$17</definedName>
    <definedName name="_xlnm.Print_Area" localSheetId="1">'UGOVORNI TROŠKOVNIK'!$A$1:$F$90</definedName>
  </definedNames>
  <calcPr fullCalcOnLoad="1"/>
</workbook>
</file>

<file path=xl/sharedStrings.xml><?xml version="1.0" encoding="utf-8"?>
<sst xmlns="http://schemas.openxmlformats.org/spreadsheetml/2006/main" count="115" uniqueCount="83">
  <si>
    <t>Investitor:</t>
  </si>
  <si>
    <t>Red. br.</t>
  </si>
  <si>
    <t xml:space="preserve"> Jed.mj.</t>
  </si>
  <si>
    <t>Količina</t>
  </si>
  <si>
    <t xml:space="preserve"> Jed.cijena</t>
  </si>
  <si>
    <t>Ukupno</t>
  </si>
  <si>
    <t>B.  Obračun količina se  vrši prema dimenzijama i linijama iz projekta. Količine za svaku stavku rada, mjere se  u neto iznosu u skladu s OTU za radove na cestama.</t>
  </si>
  <si>
    <t>UKUPNO:</t>
  </si>
  <si>
    <t>SVEUKUPNO S PDV-om:</t>
  </si>
  <si>
    <t>PRIPREMNI RADOVI</t>
  </si>
  <si>
    <t>m'</t>
  </si>
  <si>
    <t>Naziv Građevine:</t>
  </si>
  <si>
    <t>C.  U svim stavkama koje uključuju odvoz viška materijala na odlagalište, jedinične cijene moraju uključivati sve troškove utovara, prijevoza, istovara, deponiranja, uključujući obavezu izvođača da pronađe odlagalište.</t>
  </si>
  <si>
    <t>1.</t>
  </si>
  <si>
    <t>2.</t>
  </si>
  <si>
    <t>3.</t>
  </si>
  <si>
    <t>2.1</t>
  </si>
  <si>
    <t>Ukupno  1. - PRIPREMNI RADOVI  ( Kn ) :</t>
  </si>
  <si>
    <t>OPIS RADA</t>
  </si>
  <si>
    <t>kom</t>
  </si>
  <si>
    <t>A.   Izvođač  je dužan pri sastavljanju ponude obići buduće gradilište te za jedinične mjere iskazane u komadima dati cijene koje obuhvaćaju potpun i konačan opis rada.</t>
  </si>
  <si>
    <t>E.   Izvođač je dužan održavati gradilište za vrijeme izvođenja radova (održavanje zelenila, vertikalne i horizontalne signalizacije i sve ostalo potrebno za sigurno odvijanje prometa).</t>
  </si>
  <si>
    <t xml:space="preserve">  REKAPITULACIJA:</t>
  </si>
  <si>
    <t>m3</t>
  </si>
  <si>
    <t>ODVODNJA</t>
  </si>
  <si>
    <t>NAPOMENA</t>
  </si>
  <si>
    <t>D.   U zoni zahvata gdje je projektom naznačeno postojanje instalacija izvođač je obvezan u prisustvu nadzornog inženjera izvršiti iskapanja radi utvrđivanja stvarnog položaja i dubine i postojećih instalacija i energetskih kabela uključivo i zatrpavanje rova po utvrđivanju položaja instalacija. Navedeni radovi moraju biti uključeni u jedinične cijene stavaka troškovnika i neće se posebno obračunavati.</t>
  </si>
  <si>
    <t>1.1</t>
  </si>
  <si>
    <t>2.4</t>
  </si>
  <si>
    <t>OSTALI RADOVI</t>
  </si>
  <si>
    <t>paušal.</t>
  </si>
  <si>
    <t>Ukupno  2. - ODVODNJA ( Kn ) :</t>
  </si>
  <si>
    <t>m2</t>
  </si>
  <si>
    <t>2.9</t>
  </si>
  <si>
    <t>Rezanje asfaltnog sloja. Obračun po m1 zarezanog asfalta.</t>
  </si>
  <si>
    <t>m1</t>
  </si>
  <si>
    <t>Razbijanje, utovar i odvoz asfaltnog sloja prosječne debljine 8 cm na deponiju udaljenu do 5 km. Obračun po m2 asfaltnog sloja.</t>
  </si>
  <si>
    <t>2.8</t>
  </si>
  <si>
    <t>Zatrpavanje rova i proširenja rova pored revizijskin okana tucanikom, nakon polaganja cijevi i ugradnje nadtjemenog sloja pijeska. Zatrpavanje izvesti u slojevima od 30 cm uz nabijanje. Obračun po m3 ugrađenog tucanika.</t>
  </si>
  <si>
    <t>Ukupno  3 - OSTALI RADOVI  ( Kn ) :</t>
  </si>
  <si>
    <t>Obračun po m2.</t>
  </si>
  <si>
    <t>Nabava, doprema i ugradnja asfalta BNHS-16 u debljini 8 cm na mjestima uklonjenog asfaltnog sloja.</t>
  </si>
  <si>
    <t>Obračun po m2</t>
  </si>
  <si>
    <t>Zatrpavanje rova i proširenja rova zamjenskim kamenim materijalom. Zatrpavanje se vrši do nivoa posteljice prometnice.  Materijal se zbija u slojevima od 30 cm do minimalno Ms=40 MN/m2. Spojna mjesta na cjevovodu ostaviti otvorena do uspješne provedbe tlačne probe. Obracun po m3 ugradenog materijala.</t>
  </si>
  <si>
    <t>PDV 25%:</t>
  </si>
  <si>
    <t>2,12</t>
  </si>
  <si>
    <t>Obračun po m3.</t>
  </si>
  <si>
    <t>Strojni iskop 50%</t>
  </si>
  <si>
    <t>Ručni iskop 50%</t>
  </si>
  <si>
    <t>2.5</t>
  </si>
  <si>
    <t>2.6.</t>
  </si>
  <si>
    <t>Osiguranje sigurnog rada u rovu potrebnim razupiranjem bočnih strana. Jedinična cijena obuhvaća razupiranje bočnih strana prema tehnologiji i načinu izvedbe Izvoditelja.  Rov dubine do 2,0 m. Predviđeno 100% razupiranja.</t>
  </si>
  <si>
    <t>Osiguranje sigurnog rada u rovu potrebnim razupiranjem bočnih strana čelićnom box-oplatom u rovu dubine do 4,0 m. Jedinična cijena obuhvaća najam, dobavu, ugradnju i demontažu čelične box-oplate ili jednakovrijedne oplate komplet. Predviđeno 100% razupiranja.</t>
  </si>
  <si>
    <t>Rezanje armiranobetonskih dijelova zgrade - pod terase i ulazno stepenište.</t>
  </si>
  <si>
    <t>Izrada monolitnog revizijskog okna od armiranog betona uz prethodno izvođenje iskopa na mjestu postave okna, zatrpavanje nakon izvedbe okna, uključujući utovar i odvoz viška materijala na deponiju. Rad obuhvaća dobavu i postavljanje ljevanoželjeznog poklopca 60x60 cm nosivosti 250 kN. Monolitno revizijsko okno pravokutnog presjeka izvodi se od klase C 25/30 (MB30) vodonepropustan, dmax=16 mm. Dno i stijenke okna se obostrano armiraju mrežom Q 221 MAG 500/560, ploća se armira istom mrežom u donjem dijelu.  Revizijsko okno se ugrađuje na podložni sloj tucanika i podlogu od betona C16/20 (MB20). Debljina dna i stijenki revizijskog okna iznosi 20 cm i izvodi se u dvostranoj oplati. Kineta u revizijskom oknu izrađuje se prema detaljima iz projekta. Okno je unutarnjih dimenzija 100x100 cm, visine cca 4,00 m. U stavku su uračunati svi radovi i materijal do potpunog završetka okna. Obračun radova se mjeri i obračunava po komadu.</t>
  </si>
  <si>
    <t>Polaganje vanjsklih keramičkih pločica na poršinama sa kojih su iste bile uklonjene. Rad obuhvaća sav potreban rad i materijal uključujući pripremu podloge za postavljanje pločica.</t>
  </si>
  <si>
    <t>Sanacija fekalne kanalizacije u podrumskom dijelu  Doma za starije i nemoćne osobe u Požegi</t>
  </si>
  <si>
    <t xml:space="preserve">Vađenje postojeće plastične linijske rešetke sa utovarom i odozom na deponiju. </t>
  </si>
  <si>
    <t>Obračun po m1.</t>
  </si>
  <si>
    <t xml:space="preserve">Nabava, dobava i ugradnja linisjkog kanala ACO drin V150, visine 12 cm, širine 18,5 cm, od polimer betona sa ljevano željeznom rešetkom, C250. Kanal se urađuje na betonsku podlogu sa spojem u odvod. Obraćun po m1 kanala na dva mjesta 2x5 m. </t>
  </si>
  <si>
    <t>Iskolčenje novoprojektirane kanalizacije, čime su obuhvaćena sva mjerenja kojima se podaci iz projekta prenose na teren, osiguranje karakterističnih točaka, obnavljanje i održavanje za vrijeme građenja, uključio sav potreban materijal za obilježavanje točaka.  Obračun po m.</t>
  </si>
  <si>
    <t>Kombinirani iskop rova širine 100 cm,  dubine do 4,0 m za polaganje kanalizacijskih cijevi u materijalu „C“ kategorije i proširenja za izgradnju novog revizijskog okna. Rad obuhvaća iskop materijala, utovar i odvoz na deponiju. Rad se mjeri u kubičnim metrima stvarno iskopanog rova u sraslom tlu, prema  projektu.</t>
  </si>
  <si>
    <t>Postavljanje PVC cijevi  DN 250. Cijevi se polažu u kanalizacijski rov na prethodno pripremljenu podlogu od sitnozrnatog materijala 0-8 m. Rad obuhvaća nabavu, dopremu i ugradnju PVC cijevi s potrebnim spojnim materijalom. Obračun prema dužinskim metrima ugrađene cijevi.</t>
  </si>
  <si>
    <t xml:space="preserve">Razbijanje betonskih zidova i podzemnih betonskih građevina (prema potrebi) s utovarom i odvozom na deponij. </t>
  </si>
  <si>
    <t>Obračun po kom</t>
  </si>
  <si>
    <t xml:space="preserve">Uklanjanje postojećeg armiranobetonskog revizijskog okna unutarnjih dimenzija dimenzija 80x80 cm, debljina stijenki 20 cm, dubine cca 4,0 m, s utovarom i odvozom na deponij. Prilikom uklanjanja paziti na priključne cijevi. Za vrijeme radova na uklanjanju postojećeg okna  i izdradnji novog mora se osigurati nesmetani protok otpadnih voda kroz okno. </t>
  </si>
  <si>
    <t>Sanacija priključnih kanalizacijskih cijevi oštečenih prilikom uklanjanja postojećeg okna. Cijevi su od gusa, način sanacije će biti određen nakon uvida u oštećenja, radi se o tri priključka. U stavku je uračunat sav materijal i rad do potpunog blindirannja otvora.</t>
  </si>
  <si>
    <t>paus</t>
  </si>
  <si>
    <t xml:space="preserve">Izrada betonskih stepenica na mjestu uklonjenih od armiranog betona. </t>
  </si>
  <si>
    <t xml:space="preserve">Obračun po m' </t>
  </si>
  <si>
    <t>PE-HD S8/SDR17, PN10 dn 80 mm</t>
  </si>
  <si>
    <t xml:space="preserve">Nabava, dobava i ugradnja crpne stanice za otpadnu vodu  - proizvod kao GRUNDFOS tip MULTILIFT MD.12.1.4 kapaciteta do 5 l/s, visina dizanja do 5 m u kompletu s upravljačkim ormaričem, dva ventila (na ulazu i izlazu)  i ručnom crpkom. Stavka obuhvaća i programiranje i puštanje u rad crpne stanice. 
</t>
  </si>
  <si>
    <t xml:space="preserve">Nabava, doprema i ugradnja PE-HD cijevi   PN 10  S8/SDR 17 u kolutu - tlačni cjevovod. Spajanje cijevi vrši se pomoću elektrofuzijskog zavarivanja, u svemu prema zahtjevima proizvođača. Stavkom obuhvatiti i PE traku za označavanje cjevovoda. </t>
  </si>
  <si>
    <t xml:space="preserve"> - prijelazni fazonski komad plastika - ljevano željezo, DN 80 mm</t>
  </si>
  <si>
    <t xml:space="preserve"> - završni Q45 komad na ulazu cjevovoda u okno, DN 80 mm</t>
  </si>
  <si>
    <t>Izvedba raznih nepredviđenih radova, koji nisu mogli biti obuhvaćeni stavkama troškovnika, a koji se tijekom izvedbe ukažu kao neophodni. Za ovu stavku Izvođač radova je dužan ponuditi jediničnu cijenu za svaku vrstu radova pojedinačno, a odobrenje će dati Investitor. Radovi se izvode uz suglasnost Investitora, nadzornog inženjera i projektanta (5 % od zbroja stavki 1+2+3.1 do 3.8).</t>
  </si>
  <si>
    <t>Dobava pijeska, izrada podložnog i nadtjemenog sloja od pijeska veličine zrna 0-8 mm za PVC cijevi , u sloju debljine prema projektu, uz pažljivo zbijanje do potrebne zbijenosti. Rad se mjeri i obračunava po m3 ugrađenog podložnog i nadtjemenog sloja pijeska.</t>
  </si>
  <si>
    <t xml:space="preserve">Izrada prodora cijevi tlačnog cjevovoda kroz zid zgrade s naknadnom sanacijom otvora.  </t>
  </si>
  <si>
    <t>Obračun po kom.</t>
  </si>
  <si>
    <t>1,2</t>
  </si>
  <si>
    <t>Izrada snimke kamerom voda fekalne kanalizacije kako bi se ustanovilo mjesto začeplenja, bez izrade snimke.  Cijevi od gusa, DN 150 mm.  Obračun po m.</t>
  </si>
  <si>
    <r>
      <t xml:space="preserve">Planiranje dna iskopanog rova s točnošću </t>
    </r>
    <r>
      <rPr>
        <sz val="12"/>
        <rFont val="HRHelvetica"/>
        <family val="2"/>
      </rPr>
      <t>±2.5 cm da se osigura pravilno nalijeganje cijevi.</t>
    </r>
    <r>
      <rPr>
        <sz val="12"/>
        <rFont val="HRHelvetica"/>
        <family val="2"/>
      </rPr>
      <t xml:space="preserve"> </t>
    </r>
    <r>
      <rPr>
        <sz val="12"/>
        <rFont val="HRHelvetica"/>
        <family val="2"/>
      </rPr>
      <t>Obračun po m2 površine dna rova.</t>
    </r>
  </si>
  <si>
    <t>DOM ZA STARIJE I NEMOĆNE OSOBE POŽEGA, Dr.Filipa Potrebice 2A, Požega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</si>
</sst>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"/>
    <numFmt numFmtId="169" formatCode="#,##0.00;#,##0.00;&quot;&quot;"/>
    <numFmt numFmtId="170" formatCode="#,##0.00;#,##0.00;#"/>
    <numFmt numFmtId="171" formatCode="0.0"/>
    <numFmt numFmtId="172" formatCode="#,##0.000;#,##0.000;&quot;&quot;"/>
    <numFmt numFmtId="173" formatCode="#,##0.0000;#,##0.0000;&quot;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;[Red]#,##0.00"/>
    <numFmt numFmtId="179" formatCode="#.##0.00"/>
    <numFmt numFmtId="180" formatCode="0.0%"/>
    <numFmt numFmtId="181" formatCode="_-* #,##0.00_-;\-* #,##0.00_-;_-* &quot;-&quot;??_-;_-@_-"/>
    <numFmt numFmtId="182" formatCode="_(* #,##0.0_);_(* \(#,##0.0\);_(* &quot;-&quot;??_);_(@_)"/>
    <numFmt numFmtId="183" formatCode="_(* #,##0.000_);_(* \(#,##0.000\);_(* &quot;-&quot;??_);_(@_)"/>
    <numFmt numFmtId="184" formatCode="_(* #,##0.0000_);_(* \(#,##0.0000\);_(* &quot;-&quot;??_);_(@_)"/>
  </numFmts>
  <fonts count="55">
    <font>
      <sz val="12"/>
      <name val="HRHelvetica"/>
      <family val="0"/>
    </font>
    <font>
      <b/>
      <sz val="12"/>
      <name val="HRHelvetica"/>
      <family val="0"/>
    </font>
    <font>
      <i/>
      <sz val="12"/>
      <name val="HRHelvetica"/>
      <family val="0"/>
    </font>
    <font>
      <b/>
      <i/>
      <sz val="12"/>
      <name val="HRHelvetica"/>
      <family val="0"/>
    </font>
    <font>
      <u val="single"/>
      <sz val="14.65"/>
      <color indexed="12"/>
      <name val="HRHelvetica"/>
      <family val="0"/>
    </font>
    <font>
      <u val="single"/>
      <sz val="14.65"/>
      <color indexed="36"/>
      <name val="HRHelvetica"/>
      <family val="0"/>
    </font>
    <font>
      <sz val="8"/>
      <name val="Arial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name val="HRHelvetica"/>
      <family val="0"/>
    </font>
    <font>
      <sz val="10"/>
      <color indexed="23"/>
      <name val="HRHelvetica"/>
      <family val="0"/>
    </font>
    <font>
      <sz val="10"/>
      <name val="Tahoma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6" fillId="32" borderId="0" applyNumberFormat="0" applyFon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3" borderId="3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7" fillId="34" borderId="1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7" fillId="34" borderId="11" xfId="0" applyFont="1" applyFill="1" applyBorder="1" applyAlignment="1">
      <alignment horizontal="center" vertical="top" textRotation="90" wrapText="1"/>
    </xf>
    <xf numFmtId="0" fontId="7" fillId="34" borderId="11" xfId="0" applyFont="1" applyFill="1" applyBorder="1" applyAlignment="1">
      <alignment horizontal="left" vertical="center"/>
    </xf>
    <xf numFmtId="4" fontId="7" fillId="34" borderId="11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7" fillId="34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 quotePrefix="1">
      <alignment horizontal="right" vertical="center"/>
    </xf>
    <xf numFmtId="4" fontId="7" fillId="0" borderId="0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 vertical="top" textRotation="90" wrapText="1"/>
    </xf>
    <xf numFmtId="0" fontId="11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 wrapText="1"/>
    </xf>
    <xf numFmtId="0" fontId="7" fillId="34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169" fontId="7" fillId="34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169" fontId="7" fillId="34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0" fillId="35" borderId="15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left" vertical="center"/>
    </xf>
    <xf numFmtId="169" fontId="7" fillId="35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0" fillId="36" borderId="15" xfId="0" applyFont="1" applyFill="1" applyBorder="1" applyAlignment="1">
      <alignment horizontal="left" vertical="center"/>
    </xf>
    <xf numFmtId="0" fontId="7" fillId="36" borderId="15" xfId="0" applyFont="1" applyFill="1" applyBorder="1" applyAlignment="1">
      <alignment horizontal="left" vertical="center"/>
    </xf>
    <xf numFmtId="169" fontId="7" fillId="36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/>
    </xf>
    <xf numFmtId="4" fontId="12" fillId="0" borderId="0" xfId="0" applyNumberFormat="1" applyFont="1" applyBorder="1" applyAlignment="1">
      <alignment/>
    </xf>
    <xf numFmtId="169" fontId="9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49" fontId="15" fillId="35" borderId="17" xfId="0" applyNumberFormat="1" applyFont="1" applyFill="1" applyBorder="1" applyAlignment="1">
      <alignment horizontal="center" vertical="center" textRotation="90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167" fontId="15" fillId="34" borderId="18" xfId="62" applyFont="1" applyFill="1" applyBorder="1" applyAlignment="1">
      <alignment vertical="center" wrapText="1"/>
    </xf>
    <xf numFmtId="167" fontId="15" fillId="34" borderId="18" xfId="62" applyFont="1" applyFill="1" applyBorder="1" applyAlignment="1">
      <alignment horizontal="center" vertical="center" wrapText="1"/>
    </xf>
    <xf numFmtId="4" fontId="15" fillId="36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6" fillId="0" borderId="0" xfId="0" applyNumberFormat="1" applyFont="1" applyAlignment="1">
      <alignment/>
    </xf>
    <xf numFmtId="49" fontId="15" fillId="0" borderId="13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167" fontId="17" fillId="0" borderId="0" xfId="62" applyFont="1" applyBorder="1" applyAlignment="1">
      <alignment vertical="center"/>
    </xf>
    <xf numFmtId="167" fontId="17" fillId="0" borderId="0" xfId="62" applyFont="1" applyBorder="1" applyAlignment="1">
      <alignment horizontal="center"/>
    </xf>
    <xf numFmtId="4" fontId="17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/>
    </xf>
    <xf numFmtId="167" fontId="18" fillId="0" borderId="0" xfId="62" applyFont="1" applyBorder="1" applyAlignment="1">
      <alignment vertical="center"/>
    </xf>
    <xf numFmtId="167" fontId="18" fillId="0" borderId="0" xfId="62" applyFont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49" fontId="15" fillId="35" borderId="12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justify" vertical="top" wrapText="1"/>
    </xf>
    <xf numFmtId="0" fontId="15" fillId="35" borderId="12" xfId="0" applyFont="1" applyFill="1" applyBorder="1" applyAlignment="1">
      <alignment horizontal="center" vertical="center"/>
    </xf>
    <xf numFmtId="167" fontId="15" fillId="35" borderId="12" xfId="62" applyFont="1" applyFill="1" applyBorder="1" applyAlignment="1">
      <alignment vertical="center"/>
    </xf>
    <xf numFmtId="167" fontId="15" fillId="35" borderId="12" xfId="62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167" fontId="17" fillId="0" borderId="0" xfId="62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49" fontId="17" fillId="0" borderId="0" xfId="0" applyNumberFormat="1" applyFont="1" applyAlignment="1">
      <alignment horizontal="center" vertical="top"/>
    </xf>
    <xf numFmtId="171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justify" vertical="top" wrapText="1"/>
      <protection/>
    </xf>
    <xf numFmtId="181" fontId="19" fillId="0" borderId="0" xfId="62" applyNumberFormat="1" applyFont="1" applyFill="1" applyBorder="1" applyAlignment="1" applyProtection="1">
      <alignment horizontal="center"/>
      <protection/>
    </xf>
    <xf numFmtId="167" fontId="19" fillId="0" borderId="0" xfId="62" applyFont="1" applyFill="1" applyBorder="1" applyAlignment="1" applyProtection="1">
      <alignment/>
      <protection/>
    </xf>
    <xf numFmtId="167" fontId="19" fillId="0" borderId="0" xfId="62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19" fillId="0" borderId="0" xfId="0" applyFont="1" applyFill="1" applyBorder="1" applyAlignment="1" applyProtection="1">
      <alignment horizontal="justify" vertical="center" wrapText="1"/>
      <protection/>
    </xf>
    <xf numFmtId="49" fontId="17" fillId="0" borderId="0" xfId="0" applyNumberFormat="1" applyFont="1" applyBorder="1" applyAlignment="1">
      <alignment horizontal="center" vertical="top"/>
    </xf>
    <xf numFmtId="0" fontId="17" fillId="0" borderId="0" xfId="0" applyFont="1" applyFill="1" applyBorder="1" applyAlignment="1">
      <alignment vertical="center" wrapText="1"/>
    </xf>
    <xf numFmtId="169" fontId="17" fillId="0" borderId="0" xfId="0" applyNumberFormat="1" applyFont="1" applyBorder="1" applyAlignment="1">
      <alignment horizontal="right"/>
    </xf>
    <xf numFmtId="49" fontId="15" fillId="35" borderId="12" xfId="0" applyNumberFormat="1" applyFont="1" applyFill="1" applyBorder="1" applyAlignment="1">
      <alignment horizontal="center" vertical="top"/>
    </xf>
    <xf numFmtId="0" fontId="15" fillId="35" borderId="12" xfId="0" applyFont="1" applyFill="1" applyBorder="1" applyAlignment="1">
      <alignment horizontal="center"/>
    </xf>
    <xf numFmtId="167" fontId="15" fillId="35" borderId="12" xfId="62" applyFont="1" applyFill="1" applyBorder="1" applyAlignment="1">
      <alignment/>
    </xf>
    <xf numFmtId="167" fontId="15" fillId="35" borderId="12" xfId="62" applyFont="1" applyFill="1" applyBorder="1" applyAlignment="1">
      <alignment horizontal="center"/>
    </xf>
    <xf numFmtId="4" fontId="15" fillId="35" borderId="12" xfId="0" applyNumberFormat="1" applyFont="1" applyFill="1" applyBorder="1" applyAlignment="1">
      <alignment horizontal="right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justify" vertical="top" wrapText="1"/>
    </xf>
    <xf numFmtId="0" fontId="15" fillId="0" borderId="12" xfId="0" applyFont="1" applyFill="1" applyBorder="1" applyAlignment="1">
      <alignment horizontal="center"/>
    </xf>
    <xf numFmtId="167" fontId="15" fillId="0" borderId="12" xfId="62" applyFont="1" applyFill="1" applyBorder="1" applyAlignment="1">
      <alignment/>
    </xf>
    <xf numFmtId="167" fontId="15" fillId="0" borderId="12" xfId="62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right"/>
    </xf>
    <xf numFmtId="167" fontId="17" fillId="0" borderId="0" xfId="62" applyFont="1" applyFill="1" applyBorder="1" applyAlignment="1">
      <alignment/>
    </xf>
    <xf numFmtId="171" fontId="1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center"/>
    </xf>
    <xf numFmtId="167" fontId="17" fillId="0" borderId="0" xfId="62" applyFont="1" applyBorder="1" applyAlignment="1">
      <alignment/>
    </xf>
    <xf numFmtId="167" fontId="17" fillId="0" borderId="0" xfId="62" applyFont="1" applyBorder="1" applyAlignment="1">
      <alignment horizontal="right"/>
    </xf>
    <xf numFmtId="181" fontId="17" fillId="0" borderId="0" xfId="62" applyNumberFormat="1" applyFont="1" applyBorder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justify" vertical="top" wrapText="1"/>
    </xf>
    <xf numFmtId="167" fontId="18" fillId="0" borderId="0" xfId="62" applyFont="1" applyFill="1" applyBorder="1" applyAlignment="1">
      <alignment/>
    </xf>
    <xf numFmtId="4" fontId="18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horizontal="center" vertical="top"/>
    </xf>
    <xf numFmtId="4" fontId="17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5" fillId="0" borderId="0" xfId="0" applyFont="1" applyFill="1" applyBorder="1" applyAlignment="1">
      <alignment horizontal="center"/>
    </xf>
    <xf numFmtId="167" fontId="15" fillId="0" borderId="0" xfId="62" applyFont="1" applyFill="1" applyBorder="1" applyAlignment="1">
      <alignment/>
    </xf>
    <xf numFmtId="0" fontId="17" fillId="0" borderId="11" xfId="0" applyFont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/>
    </xf>
    <xf numFmtId="167" fontId="18" fillId="0" borderId="0" xfId="62" applyFont="1" applyBorder="1" applyAlignment="1">
      <alignment/>
    </xf>
    <xf numFmtId="0" fontId="15" fillId="35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167" fontId="17" fillId="0" borderId="0" xfId="62" applyFont="1" applyAlignment="1">
      <alignment/>
    </xf>
    <xf numFmtId="4" fontId="1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Border="1" applyAlignment="1">
      <alignment horizontal="left" wrapText="1"/>
    </xf>
    <xf numFmtId="167" fontId="17" fillId="0" borderId="0" xfId="62" applyFont="1" applyBorder="1" applyAlignment="1">
      <alignment horizontal="right"/>
    </xf>
    <xf numFmtId="0" fontId="17" fillId="0" borderId="0" xfId="0" applyFont="1" applyBorder="1" applyAlignment="1">
      <alignment horizontal="justify" vertical="center" wrapText="1"/>
    </xf>
    <xf numFmtId="167" fontId="17" fillId="0" borderId="0" xfId="62" applyFont="1" applyFill="1" applyBorder="1" applyAlignment="1" quotePrefix="1">
      <alignment/>
    </xf>
    <xf numFmtId="167" fontId="17" fillId="0" borderId="0" xfId="62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 vertical="top"/>
    </xf>
    <xf numFmtId="0" fontId="15" fillId="35" borderId="12" xfId="0" applyFont="1" applyFill="1" applyBorder="1" applyAlignment="1">
      <alignment horizontal="left" vertical="center" wrapText="1"/>
    </xf>
    <xf numFmtId="169" fontId="15" fillId="35" borderId="12" xfId="0" applyNumberFormat="1" applyFont="1" applyFill="1" applyBorder="1" applyAlignment="1">
      <alignment horizontal="right" vertical="center"/>
    </xf>
    <xf numFmtId="167" fontId="6" fillId="0" borderId="0" xfId="62" applyFont="1" applyBorder="1" applyAlignment="1">
      <alignment/>
    </xf>
    <xf numFmtId="167" fontId="6" fillId="0" borderId="0" xfId="62" applyFont="1" applyBorder="1" applyAlignment="1">
      <alignment/>
    </xf>
    <xf numFmtId="49" fontId="20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horizontal="center" vertical="center"/>
    </xf>
    <xf numFmtId="167" fontId="21" fillId="0" borderId="0" xfId="62" applyFont="1" applyBorder="1" applyAlignment="1">
      <alignment vertical="center"/>
    </xf>
    <xf numFmtId="167" fontId="21" fillId="0" borderId="0" xfId="62" applyFont="1" applyBorder="1" applyAlignment="1">
      <alignment horizontal="center"/>
    </xf>
    <xf numFmtId="4" fontId="21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167" fontId="22" fillId="0" borderId="0" xfId="62" applyFont="1" applyBorder="1" applyAlignment="1">
      <alignment vertical="center"/>
    </xf>
    <xf numFmtId="167" fontId="22" fillId="0" borderId="0" xfId="62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167" fontId="22" fillId="0" borderId="0" xfId="62" applyFont="1" applyAlignment="1">
      <alignment vertical="center"/>
    </xf>
    <xf numFmtId="167" fontId="22" fillId="0" borderId="0" xfId="62" applyFont="1" applyAlignment="1">
      <alignment horizontal="center"/>
    </xf>
    <xf numFmtId="4" fontId="22" fillId="0" borderId="0" xfId="0" applyNumberFormat="1" applyFont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7" fillId="34" borderId="1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/>
    </xf>
    <xf numFmtId="0" fontId="17" fillId="0" borderId="0" xfId="0" applyFont="1" applyAlignment="1">
      <alignment horizontal="justify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STAVK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7"/>
  </sheetPr>
  <dimension ref="A1:K33"/>
  <sheetViews>
    <sheetView zoomScaleSheetLayoutView="110" zoomScalePageLayoutView="0" workbookViewId="0" topLeftCell="A1">
      <selection activeCell="I13" sqref="I13"/>
    </sheetView>
  </sheetViews>
  <sheetFormatPr defaultColWidth="8.796875" defaultRowHeight="15"/>
  <cols>
    <col min="1" max="1" width="8.8984375" style="45" customWidth="1"/>
    <col min="2" max="2" width="19" style="45" customWidth="1"/>
    <col min="3" max="5" width="8.8984375" style="45" customWidth="1"/>
    <col min="6" max="6" width="12.796875" style="45" bestFit="1" customWidth="1"/>
    <col min="7" max="7" width="8.8984375" style="45" customWidth="1"/>
    <col min="8" max="8" width="11.59765625" style="45" bestFit="1" customWidth="1"/>
    <col min="9" max="10" width="8.8984375" style="45" customWidth="1"/>
    <col min="11" max="11" width="10.09765625" style="45" bestFit="1" customWidth="1"/>
    <col min="12" max="16384" width="8.8984375" style="45" customWidth="1"/>
  </cols>
  <sheetData>
    <row r="1" spans="1:6" s="2" customFormat="1" ht="24" customHeight="1" thickTop="1">
      <c r="A1" s="1" t="s">
        <v>0</v>
      </c>
      <c r="B1" s="184" t="s">
        <v>82</v>
      </c>
      <c r="C1" s="184"/>
      <c r="D1" s="184"/>
      <c r="E1" s="184"/>
      <c r="F1" s="184"/>
    </row>
    <row r="2" spans="1:6" s="6" customFormat="1" ht="12" customHeight="1" hidden="1">
      <c r="A2" s="3"/>
      <c r="B2" s="4"/>
      <c r="C2" s="4"/>
      <c r="D2" s="5"/>
      <c r="E2" s="5"/>
      <c r="F2" s="5"/>
    </row>
    <row r="3" spans="1:6" s="6" customFormat="1" ht="35.25" customHeight="1">
      <c r="A3" s="7" t="s">
        <v>11</v>
      </c>
      <c r="B3" s="185" t="s">
        <v>56</v>
      </c>
      <c r="C3" s="186"/>
      <c r="D3" s="186"/>
      <c r="E3" s="186"/>
      <c r="F3" s="186"/>
    </row>
    <row r="4" spans="1:6" s="2" customFormat="1" ht="18.75" thickBot="1">
      <c r="A4" s="8"/>
      <c r="B4" s="9"/>
      <c r="C4" s="10"/>
      <c r="D4" s="11"/>
      <c r="E4" s="12"/>
      <c r="F4" s="13"/>
    </row>
    <row r="5" spans="1:6" s="2" customFormat="1" ht="18.75" thickBot="1">
      <c r="A5" s="182" t="s">
        <v>22</v>
      </c>
      <c r="B5" s="183"/>
      <c r="C5" s="183"/>
      <c r="D5" s="183"/>
      <c r="E5" s="183"/>
      <c r="F5" s="183"/>
    </row>
    <row r="6" spans="1:6" s="2" customFormat="1" ht="19.5" customHeight="1">
      <c r="A6" s="14"/>
      <c r="B6" s="15"/>
      <c r="C6" s="16"/>
      <c r="D6" s="17"/>
      <c r="E6" s="17"/>
      <c r="F6" s="17"/>
    </row>
    <row r="7" spans="1:6" s="2" customFormat="1" ht="17.25" customHeight="1">
      <c r="A7" s="18" t="s">
        <v>13</v>
      </c>
      <c r="B7" s="19" t="s">
        <v>9</v>
      </c>
      <c r="C7" s="20"/>
      <c r="D7" s="21"/>
      <c r="E7" s="21"/>
      <c r="F7" s="22">
        <f>'UGOVORNI TROŠKOVNIK'!F20</f>
        <v>0</v>
      </c>
    </row>
    <row r="8" spans="1:6" s="2" customFormat="1" ht="18">
      <c r="A8" s="23"/>
      <c r="B8" s="24"/>
      <c r="C8" s="16"/>
      <c r="D8" s="17"/>
      <c r="E8" s="17"/>
      <c r="F8" s="25"/>
    </row>
    <row r="9" spans="1:6" s="2" customFormat="1" ht="16.5" customHeight="1">
      <c r="A9" s="18" t="s">
        <v>14</v>
      </c>
      <c r="B9" s="19" t="s">
        <v>24</v>
      </c>
      <c r="C9" s="20"/>
      <c r="D9" s="21"/>
      <c r="E9" s="21"/>
      <c r="F9" s="22">
        <f>'UGOVORNI TROŠKOVNIK'!F57</f>
        <v>0</v>
      </c>
    </row>
    <row r="10" spans="1:6" s="2" customFormat="1" ht="18">
      <c r="A10" s="23"/>
      <c r="B10" s="24"/>
      <c r="C10" s="16"/>
      <c r="D10" s="17"/>
      <c r="E10" s="17"/>
      <c r="F10" s="25"/>
    </row>
    <row r="11" spans="1:6" s="2" customFormat="1" ht="18">
      <c r="A11" s="26">
        <v>3</v>
      </c>
      <c r="B11" s="19" t="s">
        <v>29</v>
      </c>
      <c r="C11" s="20"/>
      <c r="D11" s="21"/>
      <c r="E11" s="21"/>
      <c r="F11" s="22">
        <f>SUM('UGOVORNI TROŠKOVNIK'!F90)</f>
        <v>0</v>
      </c>
    </row>
    <row r="12" spans="1:6" s="2" customFormat="1" ht="18.75" thickBot="1">
      <c r="A12" s="27"/>
      <c r="B12" s="24"/>
      <c r="C12" s="16"/>
      <c r="D12" s="17"/>
      <c r="E12" s="17"/>
      <c r="F12" s="28"/>
    </row>
    <row r="13" spans="1:6" s="2" customFormat="1" ht="18.75" thickBot="1">
      <c r="A13" s="29"/>
      <c r="B13" s="30" t="s">
        <v>7</v>
      </c>
      <c r="C13" s="29"/>
      <c r="D13" s="29"/>
      <c r="E13" s="29"/>
      <c r="F13" s="31">
        <f>SUM(F7:F11)</f>
        <v>0</v>
      </c>
    </row>
    <row r="14" spans="1:6" s="2" customFormat="1" ht="18.75" thickBot="1">
      <c r="A14" s="32"/>
      <c r="B14" s="33"/>
      <c r="C14" s="34"/>
      <c r="D14" s="35"/>
      <c r="E14" s="36"/>
      <c r="F14" s="37"/>
    </row>
    <row r="15" spans="1:11" s="2" customFormat="1" ht="18.75" thickBot="1">
      <c r="A15" s="38"/>
      <c r="B15" s="39" t="s">
        <v>44</v>
      </c>
      <c r="C15" s="38"/>
      <c r="D15" s="38"/>
      <c r="E15" s="38"/>
      <c r="F15" s="40">
        <f>SUM(F13*0.25)</f>
        <v>0</v>
      </c>
      <c r="H15" s="41"/>
      <c r="I15" s="41"/>
      <c r="J15" s="41"/>
      <c r="K15" s="41"/>
    </row>
    <row r="16" spans="1:11" s="2" customFormat="1" ht="18.75" thickBot="1">
      <c r="A16" s="32"/>
      <c r="B16" s="33"/>
      <c r="C16" s="34"/>
      <c r="D16" s="35"/>
      <c r="E16" s="36"/>
      <c r="F16" s="37"/>
      <c r="H16" s="41"/>
      <c r="I16" s="41"/>
      <c r="J16" s="41"/>
      <c r="K16" s="41"/>
    </row>
    <row r="17" spans="1:11" s="2" customFormat="1" ht="18.75" thickBot="1">
      <c r="A17" s="42"/>
      <c r="B17" s="43" t="s">
        <v>8</v>
      </c>
      <c r="C17" s="42"/>
      <c r="D17" s="42"/>
      <c r="E17" s="42"/>
      <c r="F17" s="44">
        <f>SUM(F13:F15)</f>
        <v>0</v>
      </c>
      <c r="H17" s="41"/>
      <c r="I17" s="41"/>
      <c r="J17" s="41"/>
      <c r="K17" s="41"/>
    </row>
    <row r="18" spans="1:11" s="2" customFormat="1" ht="18">
      <c r="A18" s="45"/>
      <c r="B18" s="45"/>
      <c r="C18" s="45"/>
      <c r="D18" s="45"/>
      <c r="E18" s="46"/>
      <c r="F18" s="45"/>
      <c r="H18" s="41"/>
      <c r="I18" s="41"/>
      <c r="J18" s="41"/>
      <c r="K18" s="41"/>
    </row>
    <row r="19" spans="1:11" s="2" customFormat="1" ht="18">
      <c r="A19" s="45"/>
      <c r="B19" s="45"/>
      <c r="C19" s="45"/>
      <c r="D19" s="45"/>
      <c r="E19" s="45"/>
      <c r="F19" s="47"/>
      <c r="H19" s="41"/>
      <c r="I19" s="41"/>
      <c r="J19" s="41"/>
      <c r="K19" s="41"/>
    </row>
    <row r="20" spans="1:11" s="2" customFormat="1" ht="18">
      <c r="A20" s="48"/>
      <c r="B20" s="47"/>
      <c r="C20" s="49"/>
      <c r="D20" s="49"/>
      <c r="E20" s="49"/>
      <c r="F20" s="49"/>
      <c r="H20" s="41"/>
      <c r="I20" s="41"/>
      <c r="J20" s="41"/>
      <c r="K20" s="41"/>
    </row>
    <row r="21" spans="1:11" s="2" customFormat="1" ht="30" customHeight="1">
      <c r="A21" s="48"/>
      <c r="B21" s="47"/>
      <c r="C21" s="49"/>
      <c r="D21" s="49"/>
      <c r="E21" s="49"/>
      <c r="F21" s="49"/>
      <c r="H21" s="41"/>
      <c r="I21" s="41"/>
      <c r="J21" s="41"/>
      <c r="K21" s="41"/>
    </row>
    <row r="22" spans="1:11" s="2" customFormat="1" ht="28.5" customHeight="1">
      <c r="A22" s="48"/>
      <c r="B22" s="47"/>
      <c r="C22" s="49"/>
      <c r="D22" s="49"/>
      <c r="E22" s="49"/>
      <c r="F22" s="49"/>
      <c r="H22" s="50"/>
      <c r="I22" s="41"/>
      <c r="J22" s="50"/>
      <c r="K22" s="41"/>
    </row>
    <row r="23" spans="1:11" s="52" customFormat="1" ht="14.25" customHeight="1">
      <c r="A23" s="51"/>
      <c r="B23" s="47"/>
      <c r="C23" s="49"/>
      <c r="D23" s="49"/>
      <c r="E23" s="49"/>
      <c r="F23" s="49"/>
      <c r="H23" s="53"/>
      <c r="I23" s="53"/>
      <c r="J23" s="53"/>
      <c r="K23" s="53"/>
    </row>
    <row r="24" spans="1:11" s="52" customFormat="1" ht="28.5" customHeight="1">
      <c r="A24" s="45"/>
      <c r="B24" s="45"/>
      <c r="C24" s="54"/>
      <c r="D24" s="54"/>
      <c r="E24" s="54"/>
      <c r="F24" s="49"/>
      <c r="H24" s="53"/>
      <c r="I24" s="53"/>
      <c r="J24" s="53"/>
      <c r="K24" s="53"/>
    </row>
    <row r="25" spans="1:11" s="52" customFormat="1" ht="14.25" customHeight="1">
      <c r="A25" s="45"/>
      <c r="B25" s="45"/>
      <c r="C25" s="54"/>
      <c r="D25" s="54"/>
      <c r="E25" s="54"/>
      <c r="F25" s="54"/>
      <c r="H25" s="53"/>
      <c r="I25" s="53"/>
      <c r="J25" s="53"/>
      <c r="K25" s="53"/>
    </row>
    <row r="26" spans="1:11" s="55" customFormat="1" ht="28.5" customHeight="1">
      <c r="A26" s="45"/>
      <c r="B26" s="45"/>
      <c r="C26" s="54"/>
      <c r="D26" s="54"/>
      <c r="E26" s="54"/>
      <c r="F26" s="54"/>
      <c r="H26" s="56"/>
      <c r="I26" s="56"/>
      <c r="J26" s="56"/>
      <c r="K26" s="56"/>
    </row>
    <row r="27" spans="3:6" ht="12.75">
      <c r="C27" s="54"/>
      <c r="D27" s="54"/>
      <c r="E27" s="54"/>
      <c r="F27" s="54"/>
    </row>
    <row r="28" ht="12.75">
      <c r="G28" s="47"/>
    </row>
    <row r="29" ht="12.75">
      <c r="G29" s="47"/>
    </row>
    <row r="30" ht="12.75">
      <c r="G30" s="47"/>
    </row>
    <row r="31" ht="12.75">
      <c r="G31" s="47"/>
    </row>
    <row r="32" ht="12.75">
      <c r="G32" s="47"/>
    </row>
    <row r="33" ht="12.75">
      <c r="G33" s="47"/>
    </row>
  </sheetData>
  <sheetProtection/>
  <mergeCells count="3">
    <mergeCell ref="A5:F5"/>
    <mergeCell ref="B1:F1"/>
    <mergeCell ref="B3:F3"/>
  </mergeCells>
  <printOptions/>
  <pageMargins left="1.1023622047244095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>
    <tabColor indexed="16"/>
  </sheetPr>
  <dimension ref="A1:O408"/>
  <sheetViews>
    <sheetView tabSelected="1" view="pageBreakPreview" zoomScale="130" zoomScaleSheetLayoutView="130" zoomScalePageLayoutView="0" workbookViewId="0" topLeftCell="A1">
      <pane ySplit="1" topLeftCell="A2" activePane="bottomLeft" state="frozen"/>
      <selection pane="topLeft" activeCell="A1" sqref="A1"/>
      <selection pane="bottomLeft" activeCell="E86" sqref="E86"/>
    </sheetView>
  </sheetViews>
  <sheetFormatPr defaultColWidth="9" defaultRowHeight="15"/>
  <cols>
    <col min="1" max="1" width="5" style="176" customWidth="1"/>
    <col min="2" max="2" width="40.8984375" style="177" customWidth="1"/>
    <col min="3" max="3" width="5.796875" style="178" customWidth="1"/>
    <col min="4" max="4" width="7.796875" style="179" customWidth="1"/>
    <col min="5" max="5" width="8.19921875" style="180" customWidth="1"/>
    <col min="6" max="6" width="10.796875" style="181" customWidth="1"/>
    <col min="7" max="7" width="9" style="71" customWidth="1"/>
    <col min="8" max="10" width="9" style="64" customWidth="1"/>
    <col min="11" max="16384" width="9" style="71" customWidth="1"/>
  </cols>
  <sheetData>
    <row r="1" spans="1:10" s="63" customFormat="1" ht="35.25" customHeight="1" thickBot="1">
      <c r="A1" s="57" t="s">
        <v>1</v>
      </c>
      <c r="B1" s="58" t="s">
        <v>18</v>
      </c>
      <c r="C1" s="59" t="s">
        <v>2</v>
      </c>
      <c r="D1" s="60" t="s">
        <v>3</v>
      </c>
      <c r="E1" s="61" t="s">
        <v>4</v>
      </c>
      <c r="F1" s="62" t="s">
        <v>5</v>
      </c>
      <c r="H1" s="64"/>
      <c r="I1" s="64"/>
      <c r="J1" s="64"/>
    </row>
    <row r="2" spans="1:6" ht="9" customHeight="1">
      <c r="A2" s="65"/>
      <c r="B2" s="66"/>
      <c r="C2" s="67"/>
      <c r="D2" s="68"/>
      <c r="E2" s="69"/>
      <c r="F2" s="70"/>
    </row>
    <row r="3" spans="1:10" s="74" customFormat="1" ht="12.75">
      <c r="A3" s="72"/>
      <c r="B3" s="73" t="s">
        <v>25</v>
      </c>
      <c r="C3" s="67"/>
      <c r="D3" s="68"/>
      <c r="E3" s="69"/>
      <c r="F3" s="70"/>
      <c r="H3" s="75"/>
      <c r="I3" s="75"/>
      <c r="J3" s="75"/>
    </row>
    <row r="4" spans="1:10" s="74" customFormat="1" ht="38.25">
      <c r="A4" s="72"/>
      <c r="B4" s="73" t="s">
        <v>20</v>
      </c>
      <c r="C4" s="67"/>
      <c r="D4" s="68"/>
      <c r="E4" s="69"/>
      <c r="F4" s="70"/>
      <c r="H4" s="75"/>
      <c r="I4" s="75"/>
      <c r="J4" s="75"/>
    </row>
    <row r="5" spans="1:10" s="74" customFormat="1" ht="38.25">
      <c r="A5" s="72"/>
      <c r="B5" s="73" t="s">
        <v>6</v>
      </c>
      <c r="C5" s="67"/>
      <c r="D5" s="68"/>
      <c r="E5" s="69"/>
      <c r="F5" s="70"/>
      <c r="H5" s="75"/>
      <c r="I5" s="75"/>
      <c r="J5" s="75"/>
    </row>
    <row r="6" spans="1:10" s="74" customFormat="1" ht="38.25">
      <c r="A6" s="72"/>
      <c r="B6" s="73" t="s">
        <v>12</v>
      </c>
      <c r="C6" s="67"/>
      <c r="D6" s="68"/>
      <c r="E6" s="69"/>
      <c r="F6" s="70"/>
      <c r="H6" s="75"/>
      <c r="I6" s="75"/>
      <c r="J6" s="75"/>
    </row>
    <row r="7" spans="1:10" s="74" customFormat="1" ht="76.5">
      <c r="A7" s="72"/>
      <c r="B7" s="73" t="s">
        <v>26</v>
      </c>
      <c r="C7" s="67"/>
      <c r="D7" s="68"/>
      <c r="E7" s="69"/>
      <c r="F7" s="70"/>
      <c r="H7" s="75"/>
      <c r="I7" s="75"/>
      <c r="J7" s="75"/>
    </row>
    <row r="8" spans="1:10" s="74" customFormat="1" ht="38.25">
      <c r="A8" s="72"/>
      <c r="B8" s="73" t="s">
        <v>21</v>
      </c>
      <c r="C8" s="67"/>
      <c r="D8" s="68"/>
      <c r="E8" s="69"/>
      <c r="F8" s="70"/>
      <c r="H8" s="75"/>
      <c r="I8" s="75"/>
      <c r="J8" s="75"/>
    </row>
    <row r="9" spans="1:10" s="74" customFormat="1" ht="11.25" customHeight="1">
      <c r="A9" s="72"/>
      <c r="B9" s="76"/>
      <c r="C9" s="77"/>
      <c r="D9" s="78"/>
      <c r="E9" s="79"/>
      <c r="F9" s="80"/>
      <c r="H9" s="75"/>
      <c r="I9" s="75"/>
      <c r="J9" s="75"/>
    </row>
    <row r="10" spans="1:10" s="87" customFormat="1" ht="11.25" customHeight="1">
      <c r="A10" s="81" t="s">
        <v>13</v>
      </c>
      <c r="B10" s="82" t="s">
        <v>9</v>
      </c>
      <c r="C10" s="83"/>
      <c r="D10" s="84"/>
      <c r="E10" s="85"/>
      <c r="F10" s="86"/>
      <c r="H10" s="88"/>
      <c r="I10" s="88"/>
      <c r="J10" s="88"/>
    </row>
    <row r="11" spans="1:10" s="74" customFormat="1" ht="11.25" customHeight="1">
      <c r="A11" s="72"/>
      <c r="B11" s="89"/>
      <c r="C11" s="90"/>
      <c r="D11" s="91"/>
      <c r="E11" s="69"/>
      <c r="F11" s="92"/>
      <c r="H11" s="75"/>
      <c r="I11" s="75"/>
      <c r="J11" s="75"/>
    </row>
    <row r="12" spans="1:10" s="74" customFormat="1" ht="51">
      <c r="A12" s="93" t="s">
        <v>27</v>
      </c>
      <c r="B12" s="89" t="s">
        <v>60</v>
      </c>
      <c r="C12" s="90" t="s">
        <v>10</v>
      </c>
      <c r="D12" s="91">
        <v>25</v>
      </c>
      <c r="E12" s="69"/>
      <c r="F12" s="92">
        <f>SUM(D12*E12)</f>
        <v>0</v>
      </c>
      <c r="H12" s="75"/>
      <c r="I12" s="75"/>
      <c r="J12" s="75"/>
    </row>
    <row r="13" spans="1:10" s="74" customFormat="1" ht="12.75">
      <c r="A13" s="93"/>
      <c r="B13" s="89"/>
      <c r="C13" s="90"/>
      <c r="D13" s="91"/>
      <c r="E13" s="69"/>
      <c r="F13" s="92"/>
      <c r="H13" s="75"/>
      <c r="I13" s="75"/>
      <c r="J13" s="75"/>
    </row>
    <row r="14" spans="1:10" s="74" customFormat="1" ht="38.25">
      <c r="A14" s="93" t="s">
        <v>79</v>
      </c>
      <c r="B14" s="89" t="s">
        <v>80</v>
      </c>
      <c r="C14" s="90" t="s">
        <v>10</v>
      </c>
      <c r="D14" s="91">
        <v>8</v>
      </c>
      <c r="E14" s="69"/>
      <c r="F14" s="92">
        <f>SUM(D14*E14)</f>
        <v>0</v>
      </c>
      <c r="H14" s="75"/>
      <c r="I14" s="75"/>
      <c r="J14" s="75"/>
    </row>
    <row r="15" spans="1:10" s="74" customFormat="1" ht="12.75">
      <c r="A15" s="93"/>
      <c r="B15" s="89"/>
      <c r="C15" s="90"/>
      <c r="D15" s="91"/>
      <c r="E15" s="69"/>
      <c r="F15" s="92"/>
      <c r="H15" s="75"/>
      <c r="I15" s="75"/>
      <c r="J15" s="75"/>
    </row>
    <row r="16" spans="1:6" s="99" customFormat="1" ht="12.75">
      <c r="A16" s="94">
        <v>1.3</v>
      </c>
      <c r="B16" s="95" t="s">
        <v>34</v>
      </c>
      <c r="C16" s="96" t="s">
        <v>35</v>
      </c>
      <c r="D16" s="97">
        <v>70</v>
      </c>
      <c r="E16" s="98"/>
      <c r="F16" s="92">
        <f>SUM(D16*E16)</f>
        <v>0</v>
      </c>
    </row>
    <row r="17" spans="1:6" s="99" customFormat="1" ht="12.75">
      <c r="A17" s="94"/>
      <c r="B17" s="100"/>
      <c r="C17" s="96"/>
      <c r="D17" s="97"/>
      <c r="E17" s="98"/>
      <c r="F17" s="96"/>
    </row>
    <row r="18" spans="1:6" s="99" customFormat="1" ht="25.5">
      <c r="A18" s="94">
        <v>1.4</v>
      </c>
      <c r="B18" s="100" t="s">
        <v>36</v>
      </c>
      <c r="C18" s="96" t="s">
        <v>32</v>
      </c>
      <c r="D18" s="97">
        <v>61</v>
      </c>
      <c r="E18" s="98"/>
      <c r="F18" s="92">
        <f>SUM(D18*E18)</f>
        <v>0</v>
      </c>
    </row>
    <row r="19" spans="1:10" s="74" customFormat="1" ht="12.75">
      <c r="A19" s="101"/>
      <c r="B19" s="102"/>
      <c r="D19" s="91"/>
      <c r="E19" s="69"/>
      <c r="F19" s="103"/>
      <c r="H19" s="75"/>
      <c r="I19" s="75"/>
      <c r="J19" s="75"/>
    </row>
    <row r="20" spans="1:10" s="74" customFormat="1" ht="12.75">
      <c r="A20" s="104"/>
      <c r="B20" s="82" t="s">
        <v>17</v>
      </c>
      <c r="C20" s="105"/>
      <c r="D20" s="106"/>
      <c r="E20" s="107"/>
      <c r="F20" s="108">
        <f>SUM(F12:F18)</f>
        <v>0</v>
      </c>
      <c r="H20" s="75"/>
      <c r="I20" s="75"/>
      <c r="J20" s="75"/>
    </row>
    <row r="21" spans="1:10" s="74" customFormat="1" ht="12.75">
      <c r="A21" s="109"/>
      <c r="B21" s="110"/>
      <c r="C21" s="111"/>
      <c r="D21" s="112"/>
      <c r="E21" s="113"/>
      <c r="F21" s="114"/>
      <c r="H21" s="75"/>
      <c r="I21" s="75"/>
      <c r="J21" s="75"/>
    </row>
    <row r="22" spans="1:10" s="74" customFormat="1" ht="11.25" customHeight="1">
      <c r="A22" s="104" t="s">
        <v>14</v>
      </c>
      <c r="B22" s="82" t="s">
        <v>24</v>
      </c>
      <c r="C22" s="105"/>
      <c r="D22" s="106"/>
      <c r="E22" s="107"/>
      <c r="F22" s="108"/>
      <c r="H22" s="75"/>
      <c r="I22" s="75"/>
      <c r="J22" s="75"/>
    </row>
    <row r="23" spans="2:10" s="74" customFormat="1" ht="12.75">
      <c r="B23" s="89"/>
      <c r="C23" s="90"/>
      <c r="D23" s="91"/>
      <c r="E23" s="69"/>
      <c r="F23" s="92"/>
      <c r="H23" s="75"/>
      <c r="I23" s="75"/>
      <c r="J23" s="75"/>
    </row>
    <row r="24" spans="1:10" s="74" customFormat="1" ht="63.75">
      <c r="A24" s="101" t="s">
        <v>16</v>
      </c>
      <c r="B24" s="89" t="s">
        <v>61</v>
      </c>
      <c r="C24" s="90"/>
      <c r="D24" s="115"/>
      <c r="E24" s="69"/>
      <c r="F24" s="92"/>
      <c r="H24" s="75"/>
      <c r="I24" s="75"/>
      <c r="J24" s="75"/>
    </row>
    <row r="25" spans="1:10" s="74" customFormat="1" ht="11.25" customHeight="1">
      <c r="A25" s="101"/>
      <c r="B25" s="89" t="s">
        <v>47</v>
      </c>
      <c r="C25" s="90" t="s">
        <v>23</v>
      </c>
      <c r="D25" s="115">
        <v>90</v>
      </c>
      <c r="E25" s="69"/>
      <c r="F25" s="92">
        <f>SUM(D25*E25)</f>
        <v>0</v>
      </c>
      <c r="H25" s="75"/>
      <c r="I25" s="75"/>
      <c r="J25" s="75"/>
    </row>
    <row r="26" spans="1:10" s="74" customFormat="1" ht="12.75">
      <c r="A26" s="101"/>
      <c r="B26" s="89" t="s">
        <v>48</v>
      </c>
      <c r="C26" s="90" t="s">
        <v>23</v>
      </c>
      <c r="D26" s="115">
        <v>90</v>
      </c>
      <c r="E26" s="69"/>
      <c r="F26" s="92">
        <f>SUM(D26*E26)</f>
        <v>0</v>
      </c>
      <c r="H26" s="75"/>
      <c r="I26" s="75"/>
      <c r="J26" s="75"/>
    </row>
    <row r="27" spans="1:10" s="74" customFormat="1" ht="12.75">
      <c r="A27" s="101"/>
      <c r="B27" s="89"/>
      <c r="C27" s="90"/>
      <c r="D27" s="115"/>
      <c r="E27" s="69"/>
      <c r="F27" s="92"/>
      <c r="H27" s="75"/>
      <c r="I27" s="75"/>
      <c r="J27" s="75"/>
    </row>
    <row r="28" spans="1:6" s="99" customFormat="1" ht="51">
      <c r="A28" s="116">
        <v>2.2</v>
      </c>
      <c r="B28" s="117" t="s">
        <v>51</v>
      </c>
      <c r="C28" s="118"/>
      <c r="D28" s="119"/>
      <c r="E28" s="120"/>
      <c r="F28" s="121"/>
    </row>
    <row r="29" spans="1:6" s="99" customFormat="1" ht="12.75">
      <c r="A29" s="116"/>
      <c r="B29" s="122" t="s">
        <v>42</v>
      </c>
      <c r="C29" s="118" t="s">
        <v>32</v>
      </c>
      <c r="D29" s="119">
        <v>40</v>
      </c>
      <c r="E29" s="120"/>
      <c r="F29" s="92">
        <f>SUM(D29*E29)</f>
        <v>0</v>
      </c>
    </row>
    <row r="30" spans="1:10" s="74" customFormat="1" ht="12.75">
      <c r="A30" s="101"/>
      <c r="B30" s="89"/>
      <c r="C30" s="90"/>
      <c r="D30" s="115"/>
      <c r="E30" s="69"/>
      <c r="F30" s="92"/>
      <c r="H30" s="75"/>
      <c r="I30" s="75"/>
      <c r="J30" s="75"/>
    </row>
    <row r="31" spans="1:6" s="99" customFormat="1" ht="53.25" customHeight="1">
      <c r="A31" s="116">
        <v>2.3</v>
      </c>
      <c r="B31" s="117" t="s">
        <v>52</v>
      </c>
      <c r="C31" s="118"/>
      <c r="D31" s="119"/>
      <c r="E31" s="120"/>
      <c r="F31" s="121"/>
    </row>
    <row r="32" spans="1:6" s="99" customFormat="1" ht="12.75">
      <c r="A32" s="116"/>
      <c r="B32" s="122" t="s">
        <v>42</v>
      </c>
      <c r="C32" s="118" t="s">
        <v>32</v>
      </c>
      <c r="D32" s="119">
        <v>50</v>
      </c>
      <c r="E32" s="120"/>
      <c r="F32" s="92">
        <f>SUM(D32*E32)</f>
        <v>0</v>
      </c>
    </row>
    <row r="33" spans="1:6" s="99" customFormat="1" ht="12.75">
      <c r="A33" s="116"/>
      <c r="B33" s="122"/>
      <c r="C33" s="118"/>
      <c r="D33" s="119"/>
      <c r="E33" s="120"/>
      <c r="F33" s="92"/>
    </row>
    <row r="34" spans="1:10" s="74" customFormat="1" ht="26.25" customHeight="1">
      <c r="A34" s="101" t="s">
        <v>28</v>
      </c>
      <c r="B34" s="117" t="s">
        <v>81</v>
      </c>
      <c r="C34" s="90" t="s">
        <v>32</v>
      </c>
      <c r="D34" s="115">
        <v>55</v>
      </c>
      <c r="E34" s="69"/>
      <c r="F34" s="92">
        <f>SUM(D34*E34)</f>
        <v>0</v>
      </c>
      <c r="H34" s="75"/>
      <c r="I34" s="75"/>
      <c r="J34" s="75"/>
    </row>
    <row r="35" spans="1:10" s="74" customFormat="1" ht="12.75">
      <c r="A35" s="101"/>
      <c r="B35" s="89"/>
      <c r="C35" s="90"/>
      <c r="D35" s="115"/>
      <c r="E35" s="69"/>
      <c r="F35" s="92"/>
      <c r="H35" s="75"/>
      <c r="I35" s="75"/>
      <c r="J35" s="75"/>
    </row>
    <row r="36" spans="1:10" s="74" customFormat="1" ht="51">
      <c r="A36" s="101" t="s">
        <v>49</v>
      </c>
      <c r="B36" s="89" t="s">
        <v>76</v>
      </c>
      <c r="C36" s="90" t="s">
        <v>23</v>
      </c>
      <c r="D36" s="115">
        <v>10</v>
      </c>
      <c r="E36" s="69"/>
      <c r="F36" s="92">
        <f>SUM(D36*E36)</f>
        <v>0</v>
      </c>
      <c r="H36" s="75"/>
      <c r="I36" s="75"/>
      <c r="J36" s="75"/>
    </row>
    <row r="37" spans="1:10" s="74" customFormat="1" ht="12.75">
      <c r="A37" s="93"/>
      <c r="B37" s="89"/>
      <c r="C37" s="90"/>
      <c r="D37" s="91"/>
      <c r="E37" s="69"/>
      <c r="F37" s="92"/>
      <c r="H37" s="75"/>
      <c r="I37" s="75"/>
      <c r="J37" s="75"/>
    </row>
    <row r="38" spans="1:10" s="74" customFormat="1" ht="51">
      <c r="A38" s="101" t="s">
        <v>50</v>
      </c>
      <c r="B38" s="123" t="s">
        <v>62</v>
      </c>
      <c r="C38" s="90" t="s">
        <v>10</v>
      </c>
      <c r="D38" s="115">
        <v>10</v>
      </c>
      <c r="E38" s="69"/>
      <c r="F38" s="92">
        <f>SUM(D38*E38)</f>
        <v>0</v>
      </c>
      <c r="H38" s="75"/>
      <c r="I38" s="75"/>
      <c r="J38" s="75"/>
    </row>
    <row r="39" spans="1:10" s="74" customFormat="1" ht="12.75">
      <c r="A39" s="101"/>
      <c r="B39" s="123"/>
      <c r="C39" s="90"/>
      <c r="D39" s="115"/>
      <c r="E39" s="69"/>
      <c r="F39" s="92"/>
      <c r="H39" s="75"/>
      <c r="I39" s="75"/>
      <c r="J39" s="75"/>
    </row>
    <row r="40" spans="1:6" s="99" customFormat="1" ht="63.75" customHeight="1">
      <c r="A40" s="116">
        <v>2.7</v>
      </c>
      <c r="B40" s="117" t="s">
        <v>43</v>
      </c>
      <c r="C40" s="118" t="s">
        <v>23</v>
      </c>
      <c r="D40" s="119">
        <v>120</v>
      </c>
      <c r="E40" s="120"/>
      <c r="F40" s="92">
        <f>SUM(D40*E40)</f>
        <v>0</v>
      </c>
    </row>
    <row r="41" spans="1:10" s="74" customFormat="1" ht="12.75">
      <c r="A41" s="101"/>
      <c r="B41" s="123"/>
      <c r="C41" s="90"/>
      <c r="D41" s="115"/>
      <c r="E41" s="69"/>
      <c r="F41" s="92"/>
      <c r="H41" s="75"/>
      <c r="I41" s="75"/>
      <c r="J41" s="75"/>
    </row>
    <row r="42" spans="1:10" s="74" customFormat="1" ht="51">
      <c r="A42" s="101" t="s">
        <v>37</v>
      </c>
      <c r="B42" s="123" t="s">
        <v>38</v>
      </c>
      <c r="C42" s="90" t="s">
        <v>23</v>
      </c>
      <c r="D42" s="115">
        <v>15</v>
      </c>
      <c r="E42" s="69"/>
      <c r="F42" s="92">
        <f>SUM(D42*E42)</f>
        <v>0</v>
      </c>
      <c r="H42" s="75"/>
      <c r="I42" s="75"/>
      <c r="J42" s="75"/>
    </row>
    <row r="43" spans="1:10" s="74" customFormat="1" ht="12.75">
      <c r="A43" s="101"/>
      <c r="B43" s="123"/>
      <c r="C43" s="90"/>
      <c r="D43" s="124"/>
      <c r="E43" s="79"/>
      <c r="F43" s="125"/>
      <c r="H43" s="75"/>
      <c r="I43" s="75"/>
      <c r="J43" s="75"/>
    </row>
    <row r="44" spans="1:10" s="74" customFormat="1" ht="178.5">
      <c r="A44" s="101" t="s">
        <v>33</v>
      </c>
      <c r="B44" s="123" t="s">
        <v>54</v>
      </c>
      <c r="C44" s="90" t="s">
        <v>19</v>
      </c>
      <c r="D44" s="115">
        <v>1</v>
      </c>
      <c r="E44" s="69"/>
      <c r="F44" s="92">
        <f>SUM(D44*E44)</f>
        <v>0</v>
      </c>
      <c r="H44" s="75"/>
      <c r="I44" s="75"/>
      <c r="J44" s="75"/>
    </row>
    <row r="45" spans="1:10" s="74" customFormat="1" ht="12.75">
      <c r="A45" s="101"/>
      <c r="B45" s="123"/>
      <c r="C45" s="90"/>
      <c r="D45" s="115"/>
      <c r="E45" s="69"/>
      <c r="F45" s="92"/>
      <c r="H45" s="75"/>
      <c r="I45" s="75"/>
      <c r="J45" s="75"/>
    </row>
    <row r="46" spans="1:9" s="129" customFormat="1" ht="42.75" customHeight="1">
      <c r="A46" s="126">
        <v>2.1</v>
      </c>
      <c r="B46" s="187" t="s">
        <v>71</v>
      </c>
      <c r="C46" s="128"/>
      <c r="D46" s="115"/>
      <c r="E46" s="115"/>
      <c r="F46" s="92"/>
      <c r="H46" s="130"/>
      <c r="I46" s="131"/>
    </row>
    <row r="47" spans="1:9" s="129" customFormat="1" ht="24" customHeight="1">
      <c r="A47" s="132"/>
      <c r="B47" s="187"/>
      <c r="C47" s="128" t="s">
        <v>19</v>
      </c>
      <c r="D47" s="115">
        <v>1</v>
      </c>
      <c r="E47" s="115"/>
      <c r="F47" s="92">
        <f>SUM(D47*E47)</f>
        <v>0</v>
      </c>
      <c r="H47" s="133"/>
      <c r="I47" s="92"/>
    </row>
    <row r="48" spans="1:9" s="129" customFormat="1" ht="12.75" customHeight="1">
      <c r="A48" s="132"/>
      <c r="B48" s="134"/>
      <c r="C48" s="128"/>
      <c r="D48" s="115"/>
      <c r="E48" s="115"/>
      <c r="F48" s="92"/>
      <c r="H48" s="133"/>
      <c r="I48" s="92"/>
    </row>
    <row r="49" spans="1:9" s="129" customFormat="1" ht="56.25" customHeight="1">
      <c r="A49" s="132">
        <v>2.11</v>
      </c>
      <c r="B49" s="127" t="s">
        <v>72</v>
      </c>
      <c r="C49" s="135"/>
      <c r="D49" s="136"/>
      <c r="E49" s="136"/>
      <c r="F49" s="131"/>
      <c r="H49" s="130"/>
      <c r="I49" s="131"/>
    </row>
    <row r="50" spans="1:9" s="129" customFormat="1" ht="12.75">
      <c r="A50" s="132"/>
      <c r="B50" s="66" t="s">
        <v>69</v>
      </c>
      <c r="C50" s="135"/>
      <c r="D50" s="136"/>
      <c r="E50" s="136"/>
      <c r="F50" s="131"/>
      <c r="H50" s="130"/>
      <c r="I50" s="131"/>
    </row>
    <row r="51" spans="1:9" s="129" customFormat="1" ht="12.75">
      <c r="A51" s="132"/>
      <c r="B51" s="66" t="s">
        <v>70</v>
      </c>
      <c r="C51" s="90" t="s">
        <v>10</v>
      </c>
      <c r="D51" s="115">
        <v>25</v>
      </c>
      <c r="E51" s="91"/>
      <c r="F51" s="92">
        <f>SUM(D51*E51)</f>
        <v>0</v>
      </c>
      <c r="H51" s="130"/>
      <c r="I51" s="131"/>
    </row>
    <row r="52" spans="1:9" s="129" customFormat="1" ht="12.75">
      <c r="A52" s="132"/>
      <c r="B52" s="66" t="s">
        <v>74</v>
      </c>
      <c r="C52" s="90" t="s">
        <v>19</v>
      </c>
      <c r="D52" s="115">
        <v>1</v>
      </c>
      <c r="E52" s="91"/>
      <c r="F52" s="92">
        <f>SUM(D52*E52)</f>
        <v>0</v>
      </c>
      <c r="H52" s="130"/>
      <c r="I52" s="131"/>
    </row>
    <row r="53" spans="1:9" s="129" customFormat="1" ht="12.75">
      <c r="A53" s="132"/>
      <c r="B53" s="66" t="s">
        <v>73</v>
      </c>
      <c r="C53" s="90" t="s">
        <v>19</v>
      </c>
      <c r="D53" s="115">
        <v>2</v>
      </c>
      <c r="E53" s="91"/>
      <c r="F53" s="92">
        <f>SUM(D53*E53)</f>
        <v>0</v>
      </c>
      <c r="H53" s="130"/>
      <c r="I53" s="131"/>
    </row>
    <row r="54" spans="1:9" s="129" customFormat="1" ht="12.75">
      <c r="A54" s="132"/>
      <c r="B54" s="66"/>
      <c r="C54" s="90"/>
      <c r="D54" s="115"/>
      <c r="E54" s="91"/>
      <c r="F54" s="92"/>
      <c r="H54" s="130"/>
      <c r="I54" s="131"/>
    </row>
    <row r="55" spans="1:10" s="74" customFormat="1" ht="51">
      <c r="A55" s="101" t="s">
        <v>45</v>
      </c>
      <c r="B55" s="123" t="s">
        <v>66</v>
      </c>
      <c r="C55" s="90" t="s">
        <v>67</v>
      </c>
      <c r="D55" s="115">
        <v>1</v>
      </c>
      <c r="E55" s="69"/>
      <c r="F55" s="92">
        <f>SUM(D55*E55)</f>
        <v>0</v>
      </c>
      <c r="H55" s="75"/>
      <c r="I55" s="75"/>
      <c r="J55" s="75"/>
    </row>
    <row r="56" spans="1:10" s="74" customFormat="1" ht="12.75">
      <c r="A56" s="101"/>
      <c r="B56" s="123"/>
      <c r="C56" s="137"/>
      <c r="D56" s="115"/>
      <c r="E56" s="69"/>
      <c r="F56" s="92"/>
      <c r="H56" s="75"/>
      <c r="I56" s="75"/>
      <c r="J56" s="75"/>
    </row>
    <row r="57" spans="1:10" s="74" customFormat="1" ht="12.75">
      <c r="A57" s="104"/>
      <c r="B57" s="82" t="s">
        <v>31</v>
      </c>
      <c r="C57" s="138"/>
      <c r="D57" s="106"/>
      <c r="E57" s="107"/>
      <c r="F57" s="108">
        <f>SUM(F24:F56)</f>
        <v>0</v>
      </c>
      <c r="H57" s="75"/>
      <c r="I57" s="75"/>
      <c r="J57" s="75"/>
    </row>
    <row r="58" spans="1:10" s="74" customFormat="1" ht="12.75">
      <c r="A58" s="101"/>
      <c r="B58" s="139"/>
      <c r="C58" s="140"/>
      <c r="D58" s="141"/>
      <c r="E58" s="79"/>
      <c r="F58" s="125"/>
      <c r="H58" s="75"/>
      <c r="I58" s="75"/>
      <c r="J58" s="75"/>
    </row>
    <row r="59" spans="1:10" s="74" customFormat="1" ht="12.75">
      <c r="A59" s="81" t="s">
        <v>15</v>
      </c>
      <c r="B59" s="142" t="s">
        <v>29</v>
      </c>
      <c r="C59" s="83"/>
      <c r="D59" s="84"/>
      <c r="E59" s="85"/>
      <c r="F59" s="86"/>
      <c r="H59" s="75"/>
      <c r="I59" s="75"/>
      <c r="J59" s="75"/>
    </row>
    <row r="60" spans="1:10" s="74" customFormat="1" ht="12.75">
      <c r="A60" s="101"/>
      <c r="B60" s="143"/>
      <c r="C60" s="128"/>
      <c r="D60" s="115"/>
      <c r="E60" s="69"/>
      <c r="F60" s="92"/>
      <c r="G60" s="75"/>
      <c r="H60" s="75"/>
      <c r="I60" s="75"/>
      <c r="J60" s="75"/>
    </row>
    <row r="61" spans="1:6" s="148" customFormat="1" ht="25.5">
      <c r="A61" s="144">
        <v>3.1</v>
      </c>
      <c r="B61" s="123" t="s">
        <v>57</v>
      </c>
      <c r="C61" s="145"/>
      <c r="D61" s="146"/>
      <c r="E61" s="146"/>
      <c r="F61" s="147"/>
    </row>
    <row r="62" spans="1:6" s="148" customFormat="1" ht="15.75">
      <c r="A62" s="132"/>
      <c r="B62" s="149" t="s">
        <v>58</v>
      </c>
      <c r="C62" s="90" t="s">
        <v>35</v>
      </c>
      <c r="D62" s="91">
        <v>10</v>
      </c>
      <c r="E62" s="150"/>
      <c r="F62" s="92">
        <f>SUM(D62*E62)</f>
        <v>0</v>
      </c>
    </row>
    <row r="63" spans="1:6" s="148" customFormat="1" ht="9" customHeight="1">
      <c r="A63" s="132"/>
      <c r="B63" s="149"/>
      <c r="C63" s="90"/>
      <c r="D63" s="91"/>
      <c r="E63" s="150"/>
      <c r="F63" s="92"/>
    </row>
    <row r="64" spans="1:6" s="148" customFormat="1" ht="51">
      <c r="A64" s="144">
        <v>3.2</v>
      </c>
      <c r="B64" s="123" t="s">
        <v>59</v>
      </c>
      <c r="C64" s="145"/>
      <c r="D64" s="146"/>
      <c r="E64" s="146"/>
      <c r="F64" s="147"/>
    </row>
    <row r="65" spans="1:6" s="148" customFormat="1" ht="15.75">
      <c r="A65" s="132"/>
      <c r="B65" s="149" t="s">
        <v>58</v>
      </c>
      <c r="C65" s="90" t="s">
        <v>35</v>
      </c>
      <c r="D65" s="91">
        <v>10</v>
      </c>
      <c r="E65" s="150"/>
      <c r="F65" s="92">
        <f>SUM(D65*E65)</f>
        <v>0</v>
      </c>
    </row>
    <row r="66" spans="1:6" s="148" customFormat="1" ht="9.75" customHeight="1">
      <c r="A66" s="132"/>
      <c r="B66" s="149"/>
      <c r="C66" s="90"/>
      <c r="D66" s="91"/>
      <c r="E66" s="150"/>
      <c r="F66" s="92"/>
    </row>
    <row r="67" spans="1:6" s="148" customFormat="1" ht="25.5">
      <c r="A67" s="144">
        <v>3.3</v>
      </c>
      <c r="B67" s="123" t="s">
        <v>41</v>
      </c>
      <c r="C67" s="145"/>
      <c r="D67" s="146"/>
      <c r="E67" s="146"/>
      <c r="F67" s="147"/>
    </row>
    <row r="68" spans="1:6" s="148" customFormat="1" ht="15.75">
      <c r="A68" s="132"/>
      <c r="B68" s="149" t="s">
        <v>40</v>
      </c>
      <c r="C68" s="90" t="s">
        <v>32</v>
      </c>
      <c r="D68" s="91">
        <v>60</v>
      </c>
      <c r="E68" s="150"/>
      <c r="F68" s="92">
        <f>SUM(D68*E68)</f>
        <v>0</v>
      </c>
    </row>
    <row r="69" spans="1:6" s="148" customFormat="1" ht="8.25" customHeight="1">
      <c r="A69" s="132"/>
      <c r="B69" s="149"/>
      <c r="C69" s="90"/>
      <c r="D69" s="91"/>
      <c r="E69" s="150"/>
      <c r="F69" s="92"/>
    </row>
    <row r="70" spans="1:6" s="148" customFormat="1" ht="63.75">
      <c r="A70" s="144">
        <v>3.4</v>
      </c>
      <c r="B70" s="123" t="s">
        <v>65</v>
      </c>
      <c r="C70" s="145"/>
      <c r="D70" s="146"/>
      <c r="E70" s="146"/>
      <c r="F70" s="147"/>
    </row>
    <row r="71" spans="1:6" s="148" customFormat="1" ht="15.75">
      <c r="A71" s="132"/>
      <c r="B71" s="149" t="s">
        <v>64</v>
      </c>
      <c r="C71" s="90" t="s">
        <v>19</v>
      </c>
      <c r="D71" s="91">
        <v>1</v>
      </c>
      <c r="E71" s="150"/>
      <c r="F71" s="92">
        <f>SUM(D71*E71)</f>
        <v>0</v>
      </c>
    </row>
    <row r="72" spans="1:6" s="148" customFormat="1" ht="8.25" customHeight="1">
      <c r="A72" s="132"/>
      <c r="B72" s="149"/>
      <c r="C72" s="90"/>
      <c r="D72" s="91"/>
      <c r="E72" s="150"/>
      <c r="F72" s="92"/>
    </row>
    <row r="73" spans="1:6" s="148" customFormat="1" ht="27.75" customHeight="1">
      <c r="A73" s="144">
        <v>3.5</v>
      </c>
      <c r="B73" s="123" t="s">
        <v>53</v>
      </c>
      <c r="C73" s="145"/>
      <c r="D73" s="146"/>
      <c r="E73" s="146"/>
      <c r="F73" s="147"/>
    </row>
    <row r="74" spans="1:6" s="148" customFormat="1" ht="15.75">
      <c r="A74" s="132"/>
      <c r="B74" s="149" t="s">
        <v>46</v>
      </c>
      <c r="C74" s="90" t="s">
        <v>35</v>
      </c>
      <c r="D74" s="91">
        <v>12</v>
      </c>
      <c r="E74" s="150"/>
      <c r="F74" s="92">
        <f>SUM(D74*E74)</f>
        <v>0</v>
      </c>
    </row>
    <row r="75" spans="1:6" s="148" customFormat="1" ht="8.25" customHeight="1">
      <c r="A75" s="132"/>
      <c r="B75" s="149"/>
      <c r="C75" s="90"/>
      <c r="D75" s="91"/>
      <c r="E75" s="150"/>
      <c r="F75" s="92"/>
    </row>
    <row r="76" spans="1:6" s="148" customFormat="1" ht="25.5">
      <c r="A76" s="144">
        <v>3.6</v>
      </c>
      <c r="B76" s="123" t="s">
        <v>63</v>
      </c>
      <c r="C76" s="145"/>
      <c r="D76" s="146"/>
      <c r="E76" s="146"/>
      <c r="F76" s="147"/>
    </row>
    <row r="77" spans="1:6" s="148" customFormat="1" ht="15.75">
      <c r="A77" s="132"/>
      <c r="B77" s="149" t="s">
        <v>46</v>
      </c>
      <c r="C77" s="90" t="s">
        <v>23</v>
      </c>
      <c r="D77" s="91">
        <v>10</v>
      </c>
      <c r="E77" s="150"/>
      <c r="F77" s="92">
        <f>SUM(D77*E77)</f>
        <v>0</v>
      </c>
    </row>
    <row r="78" spans="1:6" s="148" customFormat="1" ht="10.5" customHeight="1">
      <c r="A78" s="132"/>
      <c r="B78" s="149"/>
      <c r="C78" s="90"/>
      <c r="D78" s="91"/>
      <c r="E78" s="150"/>
      <c r="F78" s="92"/>
    </row>
    <row r="79" spans="1:6" s="148" customFormat="1" ht="15.75">
      <c r="A79" s="144">
        <v>3.7</v>
      </c>
      <c r="B79" s="123" t="s">
        <v>68</v>
      </c>
      <c r="C79" s="145"/>
      <c r="D79" s="146"/>
      <c r="E79" s="146"/>
      <c r="F79" s="147"/>
    </row>
    <row r="80" spans="1:6" s="148" customFormat="1" ht="15.75">
      <c r="A80" s="132"/>
      <c r="B80" s="149" t="s">
        <v>46</v>
      </c>
      <c r="C80" s="90" t="s">
        <v>23</v>
      </c>
      <c r="D80" s="91">
        <v>10</v>
      </c>
      <c r="E80" s="150"/>
      <c r="F80" s="92">
        <f>SUM(D80*E80)</f>
        <v>0</v>
      </c>
    </row>
    <row r="81" spans="1:6" s="148" customFormat="1" ht="8.25" customHeight="1">
      <c r="A81" s="132"/>
      <c r="B81" s="149"/>
      <c r="C81" s="90"/>
      <c r="D81" s="91"/>
      <c r="E81" s="150"/>
      <c r="F81" s="92"/>
    </row>
    <row r="82" spans="1:6" s="148" customFormat="1" ht="25.5">
      <c r="A82" s="144">
        <v>3.8</v>
      </c>
      <c r="B82" s="123" t="s">
        <v>77</v>
      </c>
      <c r="C82" s="145"/>
      <c r="D82" s="146"/>
      <c r="E82" s="146"/>
      <c r="F82" s="147"/>
    </row>
    <row r="83" spans="1:6" s="148" customFormat="1" ht="15.75">
      <c r="A83" s="132"/>
      <c r="B83" s="149" t="s">
        <v>78</v>
      </c>
      <c r="C83" s="90" t="s">
        <v>19</v>
      </c>
      <c r="D83" s="91">
        <v>1</v>
      </c>
      <c r="E83" s="150"/>
      <c r="F83" s="92">
        <f>SUM(D83*E83)</f>
        <v>0</v>
      </c>
    </row>
    <row r="84" spans="1:6" s="148" customFormat="1" ht="8.25" customHeight="1">
      <c r="A84" s="132"/>
      <c r="B84" s="149"/>
      <c r="C84" s="90"/>
      <c r="D84" s="91"/>
      <c r="E84" s="150"/>
      <c r="F84" s="92"/>
    </row>
    <row r="85" spans="1:6" s="148" customFormat="1" ht="38.25">
      <c r="A85" s="144">
        <v>3.9</v>
      </c>
      <c r="B85" s="123" t="s">
        <v>55</v>
      </c>
      <c r="C85" s="145"/>
      <c r="D85" s="146"/>
      <c r="E85" s="146"/>
      <c r="F85" s="147"/>
    </row>
    <row r="86" spans="1:6" s="148" customFormat="1" ht="15.75">
      <c r="A86" s="132"/>
      <c r="B86" s="149" t="s">
        <v>40</v>
      </c>
      <c r="C86" s="90" t="s">
        <v>32</v>
      </c>
      <c r="D86" s="91">
        <v>15</v>
      </c>
      <c r="E86" s="150"/>
      <c r="F86" s="92">
        <f>SUM(D86*E86)</f>
        <v>0</v>
      </c>
    </row>
    <row r="87" spans="1:6" s="148" customFormat="1" ht="9" customHeight="1">
      <c r="A87" s="132"/>
      <c r="B87" s="149"/>
      <c r="C87" s="90"/>
      <c r="D87" s="91"/>
      <c r="E87" s="150"/>
      <c r="F87" s="92"/>
    </row>
    <row r="88" spans="1:10" s="74" customFormat="1" ht="76.5">
      <c r="A88" s="144">
        <v>3.1</v>
      </c>
      <c r="B88" s="151" t="s">
        <v>75</v>
      </c>
      <c r="C88" s="128" t="s">
        <v>30</v>
      </c>
      <c r="D88" s="152">
        <v>0.05</v>
      </c>
      <c r="E88" s="153">
        <f>SUM(F20+F57+F62+F65+F68+F71+F74+F77+F80+F86)</f>
        <v>0</v>
      </c>
      <c r="F88" s="92">
        <f>SUM(E88*0.05)</f>
        <v>0</v>
      </c>
      <c r="H88" s="75"/>
      <c r="I88" s="75"/>
      <c r="J88" s="75"/>
    </row>
    <row r="89" spans="1:10" s="74" customFormat="1" ht="12.75">
      <c r="A89" s="154"/>
      <c r="B89" s="151"/>
      <c r="C89" s="128"/>
      <c r="D89" s="152"/>
      <c r="E89" s="153"/>
      <c r="F89" s="92"/>
      <c r="H89" s="75"/>
      <c r="I89" s="75"/>
      <c r="J89" s="75"/>
    </row>
    <row r="90" spans="1:10" s="74" customFormat="1" ht="12.75">
      <c r="A90" s="104"/>
      <c r="B90" s="155" t="s">
        <v>39</v>
      </c>
      <c r="C90" s="83"/>
      <c r="D90" s="84"/>
      <c r="E90" s="85"/>
      <c r="F90" s="156">
        <f>SUM(F62:F88)</f>
        <v>0</v>
      </c>
      <c r="H90" s="75"/>
      <c r="I90" s="75"/>
      <c r="J90" s="75"/>
    </row>
    <row r="91" spans="2:10" s="74" customFormat="1" ht="11.25">
      <c r="B91" s="75"/>
      <c r="C91" s="75"/>
      <c r="D91" s="157"/>
      <c r="E91" s="158"/>
      <c r="H91" s="75"/>
      <c r="I91" s="75"/>
      <c r="J91" s="75"/>
    </row>
    <row r="92" spans="2:12" s="74" customFormat="1" ht="11.25">
      <c r="B92" s="75"/>
      <c r="C92" s="75"/>
      <c r="D92" s="157"/>
      <c r="E92" s="158"/>
      <c r="H92" s="75"/>
      <c r="I92" s="75"/>
      <c r="J92" s="75"/>
      <c r="K92" s="75"/>
      <c r="L92" s="75"/>
    </row>
    <row r="93" spans="2:10" s="74" customFormat="1" ht="11.25">
      <c r="B93" s="75"/>
      <c r="C93" s="75"/>
      <c r="D93" s="157"/>
      <c r="E93" s="158"/>
      <c r="H93" s="75"/>
      <c r="I93" s="75"/>
      <c r="J93" s="75"/>
    </row>
    <row r="94" spans="4:10" s="74" customFormat="1" ht="11.25">
      <c r="D94" s="157"/>
      <c r="E94" s="158"/>
      <c r="H94" s="75"/>
      <c r="I94" s="75"/>
      <c r="J94" s="75"/>
    </row>
    <row r="95" spans="2:10" s="74" customFormat="1" ht="11.25">
      <c r="B95" s="75"/>
      <c r="C95" s="75"/>
      <c r="D95" s="157"/>
      <c r="E95" s="158"/>
      <c r="H95" s="75"/>
      <c r="I95" s="75"/>
      <c r="J95" s="75"/>
    </row>
    <row r="96" spans="2:10" s="74" customFormat="1" ht="11.25">
      <c r="B96" s="75"/>
      <c r="C96" s="75"/>
      <c r="D96" s="157"/>
      <c r="E96" s="158"/>
      <c r="H96" s="75"/>
      <c r="I96" s="75"/>
      <c r="J96" s="75"/>
    </row>
    <row r="97" spans="2:10" s="74" customFormat="1" ht="11.25">
      <c r="B97" s="75"/>
      <c r="C97" s="75"/>
      <c r="D97" s="157"/>
      <c r="E97" s="158"/>
      <c r="H97" s="75"/>
      <c r="I97" s="75"/>
      <c r="J97" s="75"/>
    </row>
    <row r="98" spans="2:10" s="74" customFormat="1" ht="11.25">
      <c r="B98" s="75"/>
      <c r="C98" s="75"/>
      <c r="D98" s="157"/>
      <c r="E98" s="158"/>
      <c r="H98" s="75"/>
      <c r="I98" s="75"/>
      <c r="J98" s="75"/>
    </row>
    <row r="99" spans="2:10" s="74" customFormat="1" ht="11.25">
      <c r="B99" s="75"/>
      <c r="C99" s="75"/>
      <c r="D99" s="157"/>
      <c r="E99" s="158"/>
      <c r="H99" s="75"/>
      <c r="I99" s="75"/>
      <c r="J99" s="75"/>
    </row>
    <row r="100" spans="2:10" s="74" customFormat="1" ht="11.25">
      <c r="B100" s="75"/>
      <c r="C100" s="75"/>
      <c r="D100" s="157"/>
      <c r="E100" s="158"/>
      <c r="H100" s="75"/>
      <c r="I100" s="75"/>
      <c r="J100" s="75"/>
    </row>
    <row r="101" spans="2:10" s="74" customFormat="1" ht="11.25">
      <c r="B101" s="75"/>
      <c r="C101" s="75"/>
      <c r="D101" s="157"/>
      <c r="E101" s="158"/>
      <c r="H101" s="75"/>
      <c r="I101" s="75"/>
      <c r="J101" s="75"/>
    </row>
    <row r="102" spans="2:10" s="74" customFormat="1" ht="11.25">
      <c r="B102" s="75"/>
      <c r="C102" s="75"/>
      <c r="D102" s="157"/>
      <c r="E102" s="158"/>
      <c r="H102" s="75"/>
      <c r="I102" s="75"/>
      <c r="J102" s="75"/>
    </row>
    <row r="103" spans="2:10" s="74" customFormat="1" ht="11.25">
      <c r="B103" s="75"/>
      <c r="C103" s="75"/>
      <c r="D103" s="157"/>
      <c r="E103" s="158"/>
      <c r="H103" s="75"/>
      <c r="I103" s="75"/>
      <c r="J103" s="75"/>
    </row>
    <row r="104" spans="2:10" s="74" customFormat="1" ht="11.25">
      <c r="B104" s="75"/>
      <c r="C104" s="75"/>
      <c r="D104" s="157"/>
      <c r="E104" s="158"/>
      <c r="H104" s="75"/>
      <c r="I104" s="75"/>
      <c r="J104" s="75"/>
    </row>
    <row r="105" spans="2:10" s="74" customFormat="1" ht="11.25">
      <c r="B105" s="75"/>
      <c r="C105" s="75"/>
      <c r="D105" s="157"/>
      <c r="E105" s="158"/>
      <c r="H105" s="75"/>
      <c r="I105" s="75"/>
      <c r="J105" s="75"/>
    </row>
    <row r="106" spans="1:10" s="74" customFormat="1" ht="12.75">
      <c r="A106" s="159"/>
      <c r="B106" s="160"/>
      <c r="C106" s="161"/>
      <c r="D106" s="162"/>
      <c r="E106" s="163"/>
      <c r="F106" s="164"/>
      <c r="H106" s="75"/>
      <c r="I106" s="75"/>
      <c r="J106" s="75"/>
    </row>
    <row r="107" spans="1:10" s="74" customFormat="1" ht="12.75">
      <c r="A107" s="159"/>
      <c r="B107" s="160"/>
      <c r="C107" s="161"/>
      <c r="D107" s="162"/>
      <c r="E107" s="163"/>
      <c r="F107" s="164"/>
      <c r="H107" s="75"/>
      <c r="I107" s="75"/>
      <c r="J107" s="75"/>
    </row>
    <row r="108" spans="1:10" s="74" customFormat="1" ht="12.75">
      <c r="A108" s="159"/>
      <c r="B108" s="160"/>
      <c r="C108" s="161"/>
      <c r="D108" s="162"/>
      <c r="E108" s="163"/>
      <c r="F108" s="164"/>
      <c r="H108" s="75"/>
      <c r="I108" s="75"/>
      <c r="J108" s="75"/>
    </row>
    <row r="109" spans="1:10" s="74" customFormat="1" ht="12.75">
      <c r="A109" s="159"/>
      <c r="B109" s="160"/>
      <c r="C109" s="161"/>
      <c r="D109" s="162"/>
      <c r="E109" s="163"/>
      <c r="F109" s="164"/>
      <c r="H109" s="75"/>
      <c r="I109" s="75"/>
      <c r="J109" s="75"/>
    </row>
    <row r="110" spans="1:10" s="74" customFormat="1" ht="12.75">
      <c r="A110" s="159"/>
      <c r="B110" s="160"/>
      <c r="C110" s="161"/>
      <c r="D110" s="162"/>
      <c r="E110" s="163"/>
      <c r="F110" s="164"/>
      <c r="H110" s="75"/>
      <c r="I110" s="75"/>
      <c r="J110" s="75"/>
    </row>
    <row r="111" spans="1:10" s="74" customFormat="1" ht="12.75">
      <c r="A111" s="159"/>
      <c r="B111" s="160"/>
      <c r="C111" s="161"/>
      <c r="D111" s="162"/>
      <c r="E111" s="163"/>
      <c r="F111" s="164"/>
      <c r="H111" s="75"/>
      <c r="I111" s="75"/>
      <c r="J111" s="75"/>
    </row>
    <row r="112" spans="1:10" s="74" customFormat="1" ht="12.75">
      <c r="A112" s="159"/>
      <c r="B112" s="160"/>
      <c r="C112" s="161"/>
      <c r="D112" s="162"/>
      <c r="E112" s="163"/>
      <c r="F112" s="164"/>
      <c r="H112" s="75"/>
      <c r="I112" s="75"/>
      <c r="J112" s="75"/>
    </row>
    <row r="113" spans="1:10" s="74" customFormat="1" ht="42" customHeight="1">
      <c r="A113" s="159"/>
      <c r="B113" s="160"/>
      <c r="C113" s="161"/>
      <c r="D113" s="162"/>
      <c r="E113" s="163"/>
      <c r="F113" s="164"/>
      <c r="H113" s="75"/>
      <c r="I113" s="75"/>
      <c r="J113" s="75"/>
    </row>
    <row r="114" spans="1:10" s="74" customFormat="1" ht="12.75">
      <c r="A114" s="159"/>
      <c r="B114" s="160"/>
      <c r="C114" s="161"/>
      <c r="D114" s="162"/>
      <c r="E114" s="163"/>
      <c r="F114" s="164"/>
      <c r="H114" s="75"/>
      <c r="I114" s="75"/>
      <c r="J114" s="75"/>
    </row>
    <row r="115" spans="1:10" s="74" customFormat="1" ht="12.75">
      <c r="A115" s="159"/>
      <c r="B115" s="160"/>
      <c r="C115" s="161"/>
      <c r="D115" s="162"/>
      <c r="E115" s="163"/>
      <c r="F115" s="164"/>
      <c r="H115" s="75"/>
      <c r="I115" s="75"/>
      <c r="J115" s="75"/>
    </row>
    <row r="116" spans="1:10" s="74" customFormat="1" ht="12.75">
      <c r="A116" s="159"/>
      <c r="B116" s="160"/>
      <c r="C116" s="161"/>
      <c r="D116" s="162"/>
      <c r="E116" s="163"/>
      <c r="F116" s="164"/>
      <c r="H116" s="75"/>
      <c r="I116" s="75"/>
      <c r="J116" s="75"/>
    </row>
    <row r="117" spans="1:10" s="74" customFormat="1" ht="12.75">
      <c r="A117" s="159"/>
      <c r="B117" s="160"/>
      <c r="C117" s="161"/>
      <c r="D117" s="162"/>
      <c r="E117" s="163"/>
      <c r="F117" s="164"/>
      <c r="H117" s="75"/>
      <c r="I117" s="75"/>
      <c r="J117" s="75"/>
    </row>
    <row r="118" spans="1:10" s="74" customFormat="1" ht="12.75">
      <c r="A118" s="159"/>
      <c r="B118" s="160"/>
      <c r="C118" s="161"/>
      <c r="D118" s="162"/>
      <c r="E118" s="163"/>
      <c r="F118" s="164"/>
      <c r="H118" s="75"/>
      <c r="I118" s="75"/>
      <c r="J118" s="75"/>
    </row>
    <row r="119" spans="1:10" s="74" customFormat="1" ht="12.75">
      <c r="A119" s="159"/>
      <c r="B119" s="160"/>
      <c r="C119" s="161"/>
      <c r="D119" s="162"/>
      <c r="E119" s="163"/>
      <c r="F119" s="164"/>
      <c r="H119" s="75"/>
      <c r="I119" s="75"/>
      <c r="J119" s="75"/>
    </row>
    <row r="120" spans="1:10" s="74" customFormat="1" ht="85.5" customHeight="1">
      <c r="A120" s="159"/>
      <c r="B120" s="160"/>
      <c r="C120" s="161"/>
      <c r="D120" s="162"/>
      <c r="E120" s="163"/>
      <c r="F120" s="164"/>
      <c r="H120" s="75"/>
      <c r="I120" s="75"/>
      <c r="J120" s="75"/>
    </row>
    <row r="121" spans="1:10" s="74" customFormat="1" ht="12.75">
      <c r="A121" s="159"/>
      <c r="B121" s="160"/>
      <c r="C121" s="161"/>
      <c r="D121" s="162"/>
      <c r="E121" s="163"/>
      <c r="F121" s="164"/>
      <c r="H121" s="75"/>
      <c r="I121" s="75"/>
      <c r="J121" s="75"/>
    </row>
    <row r="122" spans="1:10" s="74" customFormat="1" ht="12.75">
      <c r="A122" s="159"/>
      <c r="B122" s="160"/>
      <c r="C122" s="161"/>
      <c r="D122" s="162"/>
      <c r="E122" s="163"/>
      <c r="F122" s="164"/>
      <c r="H122" s="75"/>
      <c r="I122" s="75"/>
      <c r="J122" s="75"/>
    </row>
    <row r="123" spans="1:10" s="74" customFormat="1" ht="12.75">
      <c r="A123" s="159"/>
      <c r="B123" s="160"/>
      <c r="C123" s="161"/>
      <c r="D123" s="162"/>
      <c r="E123" s="163"/>
      <c r="F123" s="164"/>
      <c r="H123" s="75"/>
      <c r="I123" s="75"/>
      <c r="J123" s="75"/>
    </row>
    <row r="124" spans="1:10" s="74" customFormat="1" ht="12.75">
      <c r="A124" s="159"/>
      <c r="B124" s="160"/>
      <c r="C124" s="161"/>
      <c r="D124" s="162"/>
      <c r="E124" s="163"/>
      <c r="F124" s="164"/>
      <c r="H124" s="75"/>
      <c r="I124" s="75"/>
      <c r="J124" s="75"/>
    </row>
    <row r="125" spans="1:10" s="74" customFormat="1" ht="12.75">
      <c r="A125" s="159"/>
      <c r="B125" s="160"/>
      <c r="C125" s="161"/>
      <c r="D125" s="162"/>
      <c r="E125" s="163"/>
      <c r="F125" s="164"/>
      <c r="H125" s="75"/>
      <c r="I125" s="75"/>
      <c r="J125" s="75"/>
    </row>
    <row r="126" spans="1:10" s="74" customFormat="1" ht="12.75">
      <c r="A126" s="159"/>
      <c r="B126" s="160"/>
      <c r="C126" s="161"/>
      <c r="D126" s="162"/>
      <c r="E126" s="163"/>
      <c r="F126" s="164"/>
      <c r="H126" s="75"/>
      <c r="I126" s="75"/>
      <c r="J126" s="75"/>
    </row>
    <row r="127" spans="1:10" s="74" customFormat="1" ht="12.75">
      <c r="A127" s="159"/>
      <c r="B127" s="160"/>
      <c r="C127" s="161"/>
      <c r="D127" s="162"/>
      <c r="E127" s="163"/>
      <c r="F127" s="164"/>
      <c r="H127" s="75"/>
      <c r="I127" s="75"/>
      <c r="J127" s="75"/>
    </row>
    <row r="128" spans="1:10" s="74" customFormat="1" ht="41.25" customHeight="1">
      <c r="A128" s="159"/>
      <c r="B128" s="160"/>
      <c r="C128" s="161"/>
      <c r="D128" s="162"/>
      <c r="E128" s="163"/>
      <c r="F128" s="164"/>
      <c r="H128" s="75"/>
      <c r="I128" s="75"/>
      <c r="J128" s="75"/>
    </row>
    <row r="129" spans="1:10" s="74" customFormat="1" ht="12.75">
      <c r="A129" s="159"/>
      <c r="B129" s="160"/>
      <c r="C129" s="161"/>
      <c r="D129" s="162"/>
      <c r="E129" s="163"/>
      <c r="F129" s="164"/>
      <c r="H129" s="75"/>
      <c r="I129" s="75"/>
      <c r="J129" s="75"/>
    </row>
    <row r="130" spans="1:10" s="74" customFormat="1" ht="12.75">
      <c r="A130" s="159"/>
      <c r="B130" s="160"/>
      <c r="C130" s="161"/>
      <c r="D130" s="162"/>
      <c r="E130" s="163"/>
      <c r="F130" s="164"/>
      <c r="H130" s="75"/>
      <c r="I130" s="75"/>
      <c r="J130" s="75"/>
    </row>
    <row r="131" spans="1:10" s="74" customFormat="1" ht="12.75">
      <c r="A131" s="159"/>
      <c r="B131" s="160"/>
      <c r="C131" s="161"/>
      <c r="D131" s="162"/>
      <c r="E131" s="163"/>
      <c r="F131" s="164"/>
      <c r="H131" s="75"/>
      <c r="I131" s="75"/>
      <c r="J131" s="75"/>
    </row>
    <row r="132" spans="1:10" s="74" customFormat="1" ht="12.75">
      <c r="A132" s="159"/>
      <c r="B132" s="160"/>
      <c r="C132" s="161"/>
      <c r="D132" s="162"/>
      <c r="E132" s="163"/>
      <c r="F132" s="164"/>
      <c r="H132" s="75"/>
      <c r="I132" s="75"/>
      <c r="J132" s="75"/>
    </row>
    <row r="133" spans="1:10" s="74" customFormat="1" ht="12.75">
      <c r="A133" s="159"/>
      <c r="B133" s="160"/>
      <c r="C133" s="161"/>
      <c r="D133" s="162"/>
      <c r="E133" s="163"/>
      <c r="F133" s="164"/>
      <c r="H133" s="75"/>
      <c r="I133" s="75"/>
      <c r="J133" s="75"/>
    </row>
    <row r="134" spans="1:10" s="74" customFormat="1" ht="83.25" customHeight="1">
      <c r="A134" s="159"/>
      <c r="B134" s="160"/>
      <c r="C134" s="161"/>
      <c r="D134" s="162"/>
      <c r="E134" s="163"/>
      <c r="F134" s="164"/>
      <c r="H134" s="75"/>
      <c r="I134" s="75"/>
      <c r="J134" s="75"/>
    </row>
    <row r="135" spans="1:10" s="74" customFormat="1" ht="12.75">
      <c r="A135" s="159"/>
      <c r="B135" s="160"/>
      <c r="C135" s="161"/>
      <c r="D135" s="162"/>
      <c r="E135" s="163"/>
      <c r="F135" s="164"/>
      <c r="H135" s="75"/>
      <c r="I135" s="75"/>
      <c r="J135" s="75"/>
    </row>
    <row r="136" spans="1:10" s="74" customFormat="1" ht="12.75">
      <c r="A136" s="159"/>
      <c r="B136" s="160"/>
      <c r="C136" s="161"/>
      <c r="D136" s="162"/>
      <c r="E136" s="163"/>
      <c r="F136" s="164"/>
      <c r="H136" s="75"/>
      <c r="I136" s="75"/>
      <c r="J136" s="75"/>
    </row>
    <row r="137" spans="1:10" s="74" customFormat="1" ht="12.75">
      <c r="A137" s="159"/>
      <c r="B137" s="160"/>
      <c r="C137" s="161"/>
      <c r="D137" s="162"/>
      <c r="E137" s="163"/>
      <c r="F137" s="164"/>
      <c r="H137" s="75"/>
      <c r="I137" s="75"/>
      <c r="J137" s="75"/>
    </row>
    <row r="138" spans="1:6" s="74" customFormat="1" ht="12.75">
      <c r="A138" s="159"/>
      <c r="B138" s="160"/>
      <c r="C138" s="161"/>
      <c r="D138" s="162"/>
      <c r="E138" s="163"/>
      <c r="F138" s="164"/>
    </row>
    <row r="139" spans="1:10" s="74" customFormat="1" ht="12.75">
      <c r="A139" s="159"/>
      <c r="B139" s="160"/>
      <c r="C139" s="161"/>
      <c r="D139" s="162"/>
      <c r="E139" s="163"/>
      <c r="F139" s="164"/>
      <c r="H139" s="75"/>
      <c r="I139" s="75"/>
      <c r="J139" s="75"/>
    </row>
    <row r="140" spans="1:10" s="74" customFormat="1" ht="12.75">
      <c r="A140" s="159"/>
      <c r="B140" s="160"/>
      <c r="C140" s="161"/>
      <c r="D140" s="162"/>
      <c r="E140" s="163"/>
      <c r="F140" s="164"/>
      <c r="H140" s="75"/>
      <c r="I140" s="75"/>
      <c r="J140" s="75"/>
    </row>
    <row r="141" spans="1:10" s="74" customFormat="1" ht="12.75">
      <c r="A141" s="159"/>
      <c r="B141" s="160"/>
      <c r="C141" s="161"/>
      <c r="D141" s="162"/>
      <c r="E141" s="163"/>
      <c r="F141" s="164"/>
      <c r="H141" s="75"/>
      <c r="I141" s="75"/>
      <c r="J141" s="75"/>
    </row>
    <row r="142" spans="1:6" s="74" customFormat="1" ht="12.75">
      <c r="A142" s="159"/>
      <c r="B142" s="160"/>
      <c r="C142" s="161"/>
      <c r="D142" s="162"/>
      <c r="E142" s="163"/>
      <c r="F142" s="164"/>
    </row>
    <row r="143" spans="1:6" s="74" customFormat="1" ht="12.75">
      <c r="A143" s="159"/>
      <c r="B143" s="160"/>
      <c r="C143" s="161"/>
      <c r="D143" s="162"/>
      <c r="E143" s="163"/>
      <c r="F143" s="164"/>
    </row>
    <row r="144" spans="1:10" s="74" customFormat="1" ht="12.75">
      <c r="A144" s="159"/>
      <c r="B144" s="160"/>
      <c r="C144" s="161"/>
      <c r="D144" s="162"/>
      <c r="E144" s="163"/>
      <c r="F144" s="164"/>
      <c r="H144" s="75"/>
      <c r="I144" s="75"/>
      <c r="J144" s="75"/>
    </row>
    <row r="145" spans="1:10" s="74" customFormat="1" ht="12.75">
      <c r="A145" s="159"/>
      <c r="B145" s="160"/>
      <c r="C145" s="161"/>
      <c r="D145" s="162"/>
      <c r="E145" s="163"/>
      <c r="F145" s="164"/>
      <c r="H145" s="75"/>
      <c r="I145" s="75"/>
      <c r="J145" s="75"/>
    </row>
    <row r="146" spans="1:10" s="165" customFormat="1" ht="12.75">
      <c r="A146" s="159"/>
      <c r="B146" s="160"/>
      <c r="C146" s="161"/>
      <c r="D146" s="162"/>
      <c r="E146" s="163"/>
      <c r="F146" s="164"/>
      <c r="H146" s="75"/>
      <c r="I146" s="75"/>
      <c r="J146" s="75"/>
    </row>
    <row r="147" spans="1:10" s="74" customFormat="1" ht="12.75">
      <c r="A147" s="159"/>
      <c r="B147" s="160"/>
      <c r="C147" s="161"/>
      <c r="D147" s="162"/>
      <c r="E147" s="163"/>
      <c r="F147" s="164"/>
      <c r="H147" s="75"/>
      <c r="I147" s="75"/>
      <c r="J147" s="75"/>
    </row>
    <row r="148" spans="1:10" s="74" customFormat="1" ht="11.25" customHeight="1">
      <c r="A148" s="159"/>
      <c r="B148" s="160"/>
      <c r="C148" s="161"/>
      <c r="D148" s="162"/>
      <c r="E148" s="163"/>
      <c r="F148" s="164"/>
      <c r="H148" s="75"/>
      <c r="I148" s="75"/>
      <c r="J148" s="75"/>
    </row>
    <row r="149" spans="1:10" s="87" customFormat="1" ht="12.75">
      <c r="A149" s="159"/>
      <c r="B149" s="160"/>
      <c r="C149" s="161"/>
      <c r="D149" s="162"/>
      <c r="E149" s="163"/>
      <c r="F149" s="164"/>
      <c r="H149" s="88"/>
      <c r="I149" s="88"/>
      <c r="J149" s="88"/>
    </row>
    <row r="150" spans="1:10" s="74" customFormat="1" ht="7.5" customHeight="1">
      <c r="A150" s="159"/>
      <c r="B150" s="160"/>
      <c r="C150" s="161"/>
      <c r="D150" s="162"/>
      <c r="E150" s="163"/>
      <c r="F150" s="164"/>
      <c r="H150" s="75"/>
      <c r="I150" s="75"/>
      <c r="J150" s="75"/>
    </row>
    <row r="151" spans="1:10" s="74" customFormat="1" ht="11.25" customHeight="1">
      <c r="A151" s="159"/>
      <c r="B151" s="160"/>
      <c r="C151" s="161"/>
      <c r="D151" s="162"/>
      <c r="E151" s="163"/>
      <c r="F151" s="164"/>
      <c r="H151" s="75"/>
      <c r="I151" s="75"/>
      <c r="J151" s="75"/>
    </row>
    <row r="152" spans="1:10" s="74" customFormat="1" ht="12.75">
      <c r="A152" s="159"/>
      <c r="B152" s="160"/>
      <c r="C152" s="161"/>
      <c r="D152" s="162"/>
      <c r="E152" s="163"/>
      <c r="F152" s="164"/>
      <c r="H152" s="75"/>
      <c r="I152" s="75"/>
      <c r="J152" s="75"/>
    </row>
    <row r="153" spans="1:10" s="74" customFormat="1" ht="12.75">
      <c r="A153" s="159"/>
      <c r="B153" s="160"/>
      <c r="C153" s="161"/>
      <c r="D153" s="162"/>
      <c r="E153" s="163"/>
      <c r="F153" s="164"/>
      <c r="H153" s="75"/>
      <c r="I153" s="75"/>
      <c r="J153" s="75"/>
    </row>
    <row r="154" spans="1:10" s="74" customFormat="1" ht="105" customHeight="1">
      <c r="A154" s="159"/>
      <c r="B154" s="160"/>
      <c r="C154" s="161"/>
      <c r="D154" s="162"/>
      <c r="E154" s="163"/>
      <c r="F154" s="164"/>
      <c r="H154" s="75"/>
      <c r="I154" s="75"/>
      <c r="J154" s="75"/>
    </row>
    <row r="155" spans="1:10" s="74" customFormat="1" ht="12.75">
      <c r="A155" s="159"/>
      <c r="B155" s="160"/>
      <c r="C155" s="161"/>
      <c r="D155" s="162"/>
      <c r="E155" s="163"/>
      <c r="F155" s="164"/>
      <c r="H155" s="75"/>
      <c r="I155" s="75"/>
      <c r="J155" s="75"/>
    </row>
    <row r="156" spans="1:6" s="74" customFormat="1" ht="12.75">
      <c r="A156" s="159"/>
      <c r="B156" s="160"/>
      <c r="C156" s="161"/>
      <c r="D156" s="162"/>
      <c r="E156" s="163"/>
      <c r="F156" s="164"/>
    </row>
    <row r="157" spans="1:6" s="74" customFormat="1" ht="11.25" customHeight="1">
      <c r="A157" s="159"/>
      <c r="B157" s="166"/>
      <c r="C157" s="161"/>
      <c r="D157" s="162"/>
      <c r="E157" s="163"/>
      <c r="F157" s="164"/>
    </row>
    <row r="158" spans="1:6" s="74" customFormat="1" ht="11.25" customHeight="1">
      <c r="A158" s="159"/>
      <c r="B158" s="166"/>
      <c r="C158" s="161"/>
      <c r="D158" s="162"/>
      <c r="E158" s="163"/>
      <c r="F158" s="164"/>
    </row>
    <row r="159" spans="1:6" s="74" customFormat="1" ht="12.75">
      <c r="A159" s="159"/>
      <c r="B159" s="166"/>
      <c r="C159" s="161"/>
      <c r="D159" s="162"/>
      <c r="E159" s="163"/>
      <c r="F159" s="164"/>
    </row>
    <row r="160" spans="1:6" s="74" customFormat="1" ht="11.25" customHeight="1">
      <c r="A160" s="159"/>
      <c r="B160" s="166"/>
      <c r="C160" s="161"/>
      <c r="D160" s="162"/>
      <c r="E160" s="163"/>
      <c r="F160" s="164"/>
    </row>
    <row r="161" spans="1:6" s="74" customFormat="1" ht="11.25" customHeight="1">
      <c r="A161" s="159"/>
      <c r="B161" s="166"/>
      <c r="C161" s="161"/>
      <c r="D161" s="162"/>
      <c r="E161" s="163"/>
      <c r="F161" s="167"/>
    </row>
    <row r="162" spans="1:6" s="74" customFormat="1" ht="11.25" customHeight="1">
      <c r="A162" s="159"/>
      <c r="B162" s="166"/>
      <c r="C162" s="161"/>
      <c r="D162" s="162"/>
      <c r="E162" s="163"/>
      <c r="F162" s="167"/>
    </row>
    <row r="163" spans="1:6" s="74" customFormat="1" ht="12.75">
      <c r="A163" s="159"/>
      <c r="B163" s="166"/>
      <c r="C163" s="161"/>
      <c r="D163" s="162"/>
      <c r="E163" s="163"/>
      <c r="F163" s="167"/>
    </row>
    <row r="164" spans="1:6" s="74" customFormat="1" ht="12.75">
      <c r="A164" s="159"/>
      <c r="B164" s="166"/>
      <c r="C164" s="161"/>
      <c r="D164" s="162"/>
      <c r="E164" s="163"/>
      <c r="F164" s="167"/>
    </row>
    <row r="165" spans="1:6" s="74" customFormat="1" ht="13.5" customHeight="1">
      <c r="A165" s="159"/>
      <c r="B165" s="166"/>
      <c r="C165" s="161"/>
      <c r="D165" s="162"/>
      <c r="E165" s="163"/>
      <c r="F165" s="167"/>
    </row>
    <row r="166" spans="1:6" s="74" customFormat="1" ht="14.25" customHeight="1">
      <c r="A166" s="159"/>
      <c r="B166" s="166"/>
      <c r="C166" s="161"/>
      <c r="D166" s="162"/>
      <c r="E166" s="163"/>
      <c r="F166" s="167"/>
    </row>
    <row r="167" spans="1:10" s="74" customFormat="1" ht="14.25" customHeight="1">
      <c r="A167" s="159"/>
      <c r="B167" s="166"/>
      <c r="C167" s="161"/>
      <c r="D167" s="162"/>
      <c r="E167" s="163"/>
      <c r="F167" s="167"/>
      <c r="H167" s="75"/>
      <c r="I167" s="75"/>
      <c r="J167" s="75"/>
    </row>
    <row r="168" spans="1:10" s="74" customFormat="1" ht="12.75" customHeight="1">
      <c r="A168" s="159"/>
      <c r="B168" s="166"/>
      <c r="C168" s="161"/>
      <c r="D168" s="162"/>
      <c r="E168" s="163"/>
      <c r="F168" s="167"/>
      <c r="H168" s="75"/>
      <c r="I168" s="75"/>
      <c r="J168" s="75"/>
    </row>
    <row r="169" spans="1:10" s="74" customFormat="1" ht="12.75">
      <c r="A169" s="159"/>
      <c r="B169" s="166"/>
      <c r="C169" s="161"/>
      <c r="D169" s="162"/>
      <c r="E169" s="163"/>
      <c r="F169" s="167"/>
      <c r="H169" s="75"/>
      <c r="I169" s="75"/>
      <c r="J169" s="75"/>
    </row>
    <row r="170" spans="1:10" s="74" customFormat="1" ht="12.75">
      <c r="A170" s="159"/>
      <c r="B170" s="166"/>
      <c r="C170" s="161"/>
      <c r="D170" s="162"/>
      <c r="E170" s="163"/>
      <c r="F170" s="167"/>
      <c r="H170" s="75"/>
      <c r="I170" s="75"/>
      <c r="J170" s="75"/>
    </row>
    <row r="171" spans="1:10" s="74" customFormat="1" ht="12.75">
      <c r="A171" s="159"/>
      <c r="B171" s="166"/>
      <c r="C171" s="161"/>
      <c r="D171" s="162"/>
      <c r="E171" s="163"/>
      <c r="F171" s="167"/>
      <c r="H171" s="75"/>
      <c r="I171" s="75"/>
      <c r="J171" s="75"/>
    </row>
    <row r="172" spans="1:10" s="74" customFormat="1" ht="153.75" customHeight="1">
      <c r="A172" s="159"/>
      <c r="B172" s="166"/>
      <c r="C172" s="161"/>
      <c r="D172" s="162"/>
      <c r="E172" s="163"/>
      <c r="F172" s="167"/>
      <c r="H172" s="75"/>
      <c r="I172" s="75"/>
      <c r="J172" s="75"/>
    </row>
    <row r="173" spans="1:10" s="74" customFormat="1" ht="12.75">
      <c r="A173" s="159"/>
      <c r="B173" s="166"/>
      <c r="C173" s="161"/>
      <c r="D173" s="162"/>
      <c r="E173" s="163"/>
      <c r="F173" s="167"/>
      <c r="H173" s="75"/>
      <c r="I173" s="75"/>
      <c r="J173" s="75"/>
    </row>
    <row r="174" spans="1:10" s="74" customFormat="1" ht="12.75">
      <c r="A174" s="159"/>
      <c r="B174" s="166"/>
      <c r="C174" s="161"/>
      <c r="D174" s="162"/>
      <c r="E174" s="163"/>
      <c r="F174" s="167"/>
      <c r="H174" s="75"/>
      <c r="I174" s="75"/>
      <c r="J174" s="75"/>
    </row>
    <row r="175" spans="1:10" s="74" customFormat="1" ht="13.5" customHeight="1">
      <c r="A175" s="159"/>
      <c r="B175" s="166"/>
      <c r="C175" s="161"/>
      <c r="D175" s="162"/>
      <c r="E175" s="163"/>
      <c r="F175" s="167"/>
      <c r="H175" s="75"/>
      <c r="I175" s="75"/>
      <c r="J175" s="75"/>
    </row>
    <row r="176" spans="1:10" s="74" customFormat="1" ht="12.75">
      <c r="A176" s="159"/>
      <c r="B176" s="166"/>
      <c r="C176" s="161"/>
      <c r="D176" s="162"/>
      <c r="E176" s="163"/>
      <c r="F176" s="167"/>
      <c r="H176" s="75"/>
      <c r="I176" s="75"/>
      <c r="J176" s="75"/>
    </row>
    <row r="177" spans="1:10" s="74" customFormat="1" ht="12.75">
      <c r="A177" s="159"/>
      <c r="B177" s="166"/>
      <c r="C177" s="161"/>
      <c r="D177" s="162"/>
      <c r="E177" s="163"/>
      <c r="F177" s="167"/>
      <c r="H177" s="75"/>
      <c r="I177" s="75"/>
      <c r="J177" s="75"/>
    </row>
    <row r="178" spans="1:10" s="74" customFormat="1" ht="162" customHeight="1">
      <c r="A178" s="159"/>
      <c r="B178" s="166"/>
      <c r="C178" s="161"/>
      <c r="D178" s="162"/>
      <c r="E178" s="163"/>
      <c r="F178" s="167"/>
      <c r="H178" s="75"/>
      <c r="I178" s="75"/>
      <c r="J178" s="75"/>
    </row>
    <row r="179" spans="1:10" s="74" customFormat="1" ht="12.75">
      <c r="A179" s="159"/>
      <c r="B179" s="166"/>
      <c r="C179" s="161"/>
      <c r="D179" s="162"/>
      <c r="E179" s="163"/>
      <c r="F179" s="167"/>
      <c r="H179" s="75"/>
      <c r="I179" s="75"/>
      <c r="J179" s="75"/>
    </row>
    <row r="180" spans="1:10" s="74" customFormat="1" ht="12.75">
      <c r="A180" s="159"/>
      <c r="B180" s="166"/>
      <c r="C180" s="161"/>
      <c r="D180" s="162"/>
      <c r="E180" s="163"/>
      <c r="F180" s="167"/>
      <c r="H180" s="75"/>
      <c r="I180" s="75"/>
      <c r="J180" s="75"/>
    </row>
    <row r="181" spans="1:10" s="74" customFormat="1" ht="13.5" customHeight="1">
      <c r="A181" s="159"/>
      <c r="B181" s="166"/>
      <c r="C181" s="161"/>
      <c r="D181" s="162"/>
      <c r="E181" s="163"/>
      <c r="F181" s="167"/>
      <c r="H181" s="75"/>
      <c r="I181" s="75"/>
      <c r="J181" s="75"/>
    </row>
    <row r="182" spans="1:10" s="74" customFormat="1" ht="13.5" customHeight="1">
      <c r="A182" s="159"/>
      <c r="B182" s="166"/>
      <c r="C182" s="161"/>
      <c r="D182" s="162"/>
      <c r="E182" s="163"/>
      <c r="F182" s="167"/>
      <c r="H182" s="75"/>
      <c r="I182" s="75"/>
      <c r="J182" s="75"/>
    </row>
    <row r="183" spans="1:10" s="74" customFormat="1" ht="106.5" customHeight="1">
      <c r="A183" s="159"/>
      <c r="B183" s="166"/>
      <c r="C183" s="161"/>
      <c r="D183" s="162"/>
      <c r="E183" s="163"/>
      <c r="F183" s="167"/>
      <c r="H183" s="75"/>
      <c r="I183" s="75"/>
      <c r="J183" s="75"/>
    </row>
    <row r="184" spans="1:10" s="74" customFormat="1" ht="13.5" customHeight="1">
      <c r="A184" s="159"/>
      <c r="B184" s="166"/>
      <c r="C184" s="161"/>
      <c r="D184" s="162"/>
      <c r="E184" s="163"/>
      <c r="F184" s="167"/>
      <c r="H184" s="75"/>
      <c r="I184" s="75"/>
      <c r="J184" s="75"/>
    </row>
    <row r="185" spans="1:10" s="74" customFormat="1" ht="13.5" customHeight="1">
      <c r="A185" s="159"/>
      <c r="B185" s="166"/>
      <c r="C185" s="161"/>
      <c r="D185" s="162"/>
      <c r="E185" s="163"/>
      <c r="F185" s="167"/>
      <c r="I185" s="75"/>
      <c r="J185" s="75"/>
    </row>
    <row r="186" spans="1:10" s="74" customFormat="1" ht="13.5" customHeight="1">
      <c r="A186" s="159"/>
      <c r="B186" s="166"/>
      <c r="C186" s="161"/>
      <c r="D186" s="162"/>
      <c r="E186" s="163"/>
      <c r="F186" s="167"/>
      <c r="H186" s="75"/>
      <c r="I186" s="75"/>
      <c r="J186" s="75"/>
    </row>
    <row r="187" spans="1:10" s="74" customFormat="1" ht="12.75">
      <c r="A187" s="159"/>
      <c r="B187" s="166"/>
      <c r="C187" s="161"/>
      <c r="D187" s="162"/>
      <c r="E187" s="163"/>
      <c r="F187" s="167"/>
      <c r="H187" s="75"/>
      <c r="I187" s="75"/>
      <c r="J187" s="75"/>
    </row>
    <row r="188" spans="1:10" s="74" customFormat="1" ht="12.75">
      <c r="A188" s="159"/>
      <c r="B188" s="166"/>
      <c r="C188" s="161"/>
      <c r="D188" s="162"/>
      <c r="E188" s="163"/>
      <c r="F188" s="167"/>
      <c r="H188" s="75"/>
      <c r="I188" s="75"/>
      <c r="J188" s="75"/>
    </row>
    <row r="189" spans="1:10" s="74" customFormat="1" ht="12.75">
      <c r="A189" s="159"/>
      <c r="B189" s="166"/>
      <c r="C189" s="161"/>
      <c r="D189" s="162"/>
      <c r="E189" s="163"/>
      <c r="F189" s="167"/>
      <c r="H189" s="75"/>
      <c r="I189" s="75"/>
      <c r="J189" s="75"/>
    </row>
    <row r="190" spans="1:10" s="74" customFormat="1" ht="12.75">
      <c r="A190" s="159"/>
      <c r="B190" s="166"/>
      <c r="C190" s="161"/>
      <c r="D190" s="162"/>
      <c r="E190" s="163"/>
      <c r="F190" s="167"/>
      <c r="H190" s="75"/>
      <c r="I190" s="75"/>
      <c r="J190" s="75"/>
    </row>
    <row r="191" spans="1:10" s="74" customFormat="1" ht="11.25" customHeight="1">
      <c r="A191" s="159"/>
      <c r="B191" s="166"/>
      <c r="C191" s="161"/>
      <c r="D191" s="162"/>
      <c r="E191" s="163"/>
      <c r="F191" s="167"/>
      <c r="H191" s="75"/>
      <c r="I191" s="75"/>
      <c r="J191" s="75"/>
    </row>
    <row r="192" spans="1:10" s="74" customFormat="1" ht="11.25" customHeight="1">
      <c r="A192" s="159"/>
      <c r="B192" s="166"/>
      <c r="C192" s="161"/>
      <c r="D192" s="162"/>
      <c r="E192" s="163"/>
      <c r="F192" s="167"/>
      <c r="H192" s="75"/>
      <c r="I192" s="75"/>
      <c r="J192" s="75"/>
    </row>
    <row r="193" spans="1:10" s="74" customFormat="1" ht="12.75">
      <c r="A193" s="159"/>
      <c r="B193" s="166"/>
      <c r="C193" s="161"/>
      <c r="D193" s="162"/>
      <c r="E193" s="163"/>
      <c r="F193" s="167"/>
      <c r="H193" s="75"/>
      <c r="I193" s="75"/>
      <c r="J193" s="75"/>
    </row>
    <row r="194" spans="1:10" s="74" customFormat="1" ht="11.25" customHeight="1">
      <c r="A194" s="159"/>
      <c r="B194" s="166"/>
      <c r="C194" s="161"/>
      <c r="D194" s="162"/>
      <c r="E194" s="163"/>
      <c r="F194" s="167"/>
      <c r="H194" s="75"/>
      <c r="I194" s="75"/>
      <c r="J194" s="75"/>
    </row>
    <row r="195" spans="1:10" s="74" customFormat="1" ht="11.25" customHeight="1">
      <c r="A195" s="159"/>
      <c r="B195" s="166"/>
      <c r="C195" s="161"/>
      <c r="D195" s="162"/>
      <c r="E195" s="163"/>
      <c r="F195" s="167"/>
      <c r="H195" s="75"/>
      <c r="I195" s="75"/>
      <c r="J195" s="75"/>
    </row>
    <row r="196" spans="1:10" s="74" customFormat="1" ht="11.25" customHeight="1">
      <c r="A196" s="159"/>
      <c r="B196" s="166"/>
      <c r="C196" s="161"/>
      <c r="D196" s="162"/>
      <c r="E196" s="163"/>
      <c r="F196" s="167"/>
      <c r="H196" s="75"/>
      <c r="I196" s="75"/>
      <c r="J196" s="75"/>
    </row>
    <row r="197" spans="1:10" s="74" customFormat="1" ht="12.75">
      <c r="A197" s="159"/>
      <c r="B197" s="166"/>
      <c r="C197" s="161"/>
      <c r="D197" s="162"/>
      <c r="E197" s="163"/>
      <c r="F197" s="167"/>
      <c r="H197" s="75"/>
      <c r="I197" s="75"/>
      <c r="J197" s="75"/>
    </row>
    <row r="198" spans="1:10" s="74" customFormat="1" ht="12.75">
      <c r="A198" s="159"/>
      <c r="B198" s="166"/>
      <c r="C198" s="161"/>
      <c r="D198" s="162"/>
      <c r="E198" s="163"/>
      <c r="F198" s="167"/>
      <c r="H198" s="75"/>
      <c r="I198" s="75"/>
      <c r="J198" s="75"/>
    </row>
    <row r="199" spans="1:10" s="74" customFormat="1" ht="12.75">
      <c r="A199" s="159"/>
      <c r="B199" s="166"/>
      <c r="C199" s="161"/>
      <c r="D199" s="162"/>
      <c r="E199" s="163"/>
      <c r="F199" s="167"/>
      <c r="H199" s="75"/>
      <c r="I199" s="75"/>
      <c r="J199" s="75"/>
    </row>
    <row r="200" spans="1:10" s="74" customFormat="1" ht="12.75">
      <c r="A200" s="159"/>
      <c r="B200" s="166"/>
      <c r="C200" s="161"/>
      <c r="D200" s="162"/>
      <c r="E200" s="163"/>
      <c r="F200" s="167"/>
      <c r="H200" s="75"/>
      <c r="I200" s="75"/>
      <c r="J200" s="75"/>
    </row>
    <row r="201" spans="1:10" s="74" customFormat="1" ht="12.75">
      <c r="A201" s="159"/>
      <c r="B201" s="166"/>
      <c r="C201" s="161"/>
      <c r="D201" s="162"/>
      <c r="E201" s="163"/>
      <c r="F201" s="167"/>
      <c r="H201" s="75"/>
      <c r="I201" s="75"/>
      <c r="J201" s="75"/>
    </row>
    <row r="202" spans="1:10" s="74" customFormat="1" ht="12.75">
      <c r="A202" s="159"/>
      <c r="B202" s="166"/>
      <c r="C202" s="161"/>
      <c r="D202" s="162"/>
      <c r="E202" s="163"/>
      <c r="F202" s="167"/>
      <c r="H202" s="75"/>
      <c r="I202" s="75"/>
      <c r="J202" s="75"/>
    </row>
    <row r="203" spans="1:10" s="74" customFormat="1" ht="12.75">
      <c r="A203" s="159"/>
      <c r="B203" s="166"/>
      <c r="C203" s="161"/>
      <c r="D203" s="162"/>
      <c r="E203" s="163"/>
      <c r="F203" s="167"/>
      <c r="H203" s="75"/>
      <c r="I203" s="75"/>
      <c r="J203" s="75"/>
    </row>
    <row r="204" spans="1:10" s="74" customFormat="1" ht="12.75">
      <c r="A204" s="159"/>
      <c r="B204" s="166"/>
      <c r="C204" s="161"/>
      <c r="D204" s="162"/>
      <c r="E204" s="163"/>
      <c r="F204" s="167"/>
      <c r="H204" s="75"/>
      <c r="I204" s="75"/>
      <c r="J204" s="75"/>
    </row>
    <row r="205" spans="1:10" s="74" customFormat="1" ht="12.75">
      <c r="A205" s="159"/>
      <c r="B205" s="166"/>
      <c r="C205" s="161"/>
      <c r="D205" s="162"/>
      <c r="E205" s="163"/>
      <c r="F205" s="167"/>
      <c r="H205" s="75"/>
      <c r="I205" s="75"/>
      <c r="J205" s="75"/>
    </row>
    <row r="206" spans="1:10" s="74" customFormat="1" ht="12.75">
      <c r="A206" s="159"/>
      <c r="B206" s="166"/>
      <c r="C206" s="161"/>
      <c r="D206" s="162"/>
      <c r="E206" s="163"/>
      <c r="F206" s="167"/>
      <c r="H206" s="75"/>
      <c r="I206" s="75"/>
      <c r="J206" s="75"/>
    </row>
    <row r="207" spans="1:10" s="74" customFormat="1" ht="12.75">
      <c r="A207" s="159"/>
      <c r="B207" s="166"/>
      <c r="C207" s="161"/>
      <c r="D207" s="162"/>
      <c r="E207" s="163"/>
      <c r="F207" s="167"/>
      <c r="H207" s="75"/>
      <c r="I207" s="75"/>
      <c r="J207" s="75"/>
    </row>
    <row r="208" spans="1:10" s="74" customFormat="1" ht="12.75">
      <c r="A208" s="159"/>
      <c r="B208" s="166"/>
      <c r="C208" s="161"/>
      <c r="D208" s="162"/>
      <c r="E208" s="163"/>
      <c r="F208" s="167"/>
      <c r="H208" s="75"/>
      <c r="I208" s="75"/>
      <c r="J208" s="75"/>
    </row>
    <row r="209" spans="1:10" s="74" customFormat="1" ht="12.75">
      <c r="A209" s="159"/>
      <c r="B209" s="166"/>
      <c r="C209" s="161"/>
      <c r="D209" s="162"/>
      <c r="E209" s="163"/>
      <c r="F209" s="167"/>
      <c r="H209" s="75"/>
      <c r="I209" s="75"/>
      <c r="J209" s="75"/>
    </row>
    <row r="210" spans="1:10" s="74" customFormat="1" ht="12.75">
      <c r="A210" s="159"/>
      <c r="B210" s="166"/>
      <c r="C210" s="161"/>
      <c r="D210" s="162"/>
      <c r="E210" s="163"/>
      <c r="F210" s="167"/>
      <c r="H210" s="75"/>
      <c r="I210" s="75"/>
      <c r="J210" s="75"/>
    </row>
    <row r="211" spans="1:10" s="74" customFormat="1" ht="14.25" customHeight="1">
      <c r="A211" s="159"/>
      <c r="B211" s="166"/>
      <c r="C211" s="161"/>
      <c r="D211" s="162"/>
      <c r="E211" s="163"/>
      <c r="F211" s="167"/>
      <c r="H211" s="75"/>
      <c r="I211" s="75"/>
      <c r="J211" s="75"/>
    </row>
    <row r="212" spans="1:10" s="74" customFormat="1" ht="12.75">
      <c r="A212" s="159"/>
      <c r="B212" s="166"/>
      <c r="C212" s="161"/>
      <c r="D212" s="162"/>
      <c r="E212" s="163"/>
      <c r="F212" s="167"/>
      <c r="H212" s="75"/>
      <c r="I212" s="75"/>
      <c r="J212" s="75"/>
    </row>
    <row r="213" spans="1:10" s="74" customFormat="1" ht="12.75">
      <c r="A213" s="159"/>
      <c r="B213" s="166"/>
      <c r="C213" s="161"/>
      <c r="D213" s="162"/>
      <c r="E213" s="163"/>
      <c r="F213" s="167"/>
      <c r="H213" s="75"/>
      <c r="I213" s="75"/>
      <c r="J213" s="75"/>
    </row>
    <row r="214" spans="1:10" s="74" customFormat="1" ht="12.75">
      <c r="A214" s="159"/>
      <c r="B214" s="166"/>
      <c r="C214" s="161"/>
      <c r="D214" s="162"/>
      <c r="E214" s="163"/>
      <c r="F214" s="167"/>
      <c r="H214" s="75"/>
      <c r="I214" s="75"/>
      <c r="J214" s="75"/>
    </row>
    <row r="215" spans="1:10" s="74" customFormat="1" ht="12.75">
      <c r="A215" s="159"/>
      <c r="B215" s="166"/>
      <c r="C215" s="161"/>
      <c r="D215" s="162"/>
      <c r="E215" s="163"/>
      <c r="F215" s="167"/>
      <c r="H215" s="75"/>
      <c r="I215" s="75"/>
      <c r="J215" s="75"/>
    </row>
    <row r="216" spans="1:10" s="74" customFormat="1" ht="12.75">
      <c r="A216" s="159"/>
      <c r="B216" s="166"/>
      <c r="C216" s="161"/>
      <c r="D216" s="162"/>
      <c r="E216" s="163"/>
      <c r="F216" s="167"/>
      <c r="H216" s="75"/>
      <c r="I216" s="75"/>
      <c r="J216" s="75"/>
    </row>
    <row r="217" spans="1:10" s="74" customFormat="1" ht="12.75">
      <c r="A217" s="159"/>
      <c r="B217" s="166"/>
      <c r="C217" s="161"/>
      <c r="D217" s="162"/>
      <c r="E217" s="163"/>
      <c r="F217" s="167"/>
      <c r="H217" s="75"/>
      <c r="I217" s="75"/>
      <c r="J217" s="75"/>
    </row>
    <row r="218" spans="1:10" s="74" customFormat="1" ht="12.75">
      <c r="A218" s="159"/>
      <c r="B218" s="166"/>
      <c r="C218" s="161"/>
      <c r="D218" s="162"/>
      <c r="E218" s="163"/>
      <c r="F218" s="167"/>
      <c r="H218" s="75"/>
      <c r="I218" s="75"/>
      <c r="J218" s="75"/>
    </row>
    <row r="219" spans="1:10" s="74" customFormat="1" ht="11.25" customHeight="1">
      <c r="A219" s="159"/>
      <c r="B219" s="166"/>
      <c r="C219" s="161"/>
      <c r="D219" s="162"/>
      <c r="E219" s="163"/>
      <c r="F219" s="167"/>
      <c r="H219" s="75"/>
      <c r="I219" s="75"/>
      <c r="J219" s="75"/>
    </row>
    <row r="220" spans="1:10" s="74" customFormat="1" ht="11.25" customHeight="1">
      <c r="A220" s="159"/>
      <c r="B220" s="166"/>
      <c r="C220" s="161"/>
      <c r="D220" s="162"/>
      <c r="E220" s="163"/>
      <c r="F220" s="167"/>
      <c r="H220" s="75"/>
      <c r="I220" s="75"/>
      <c r="J220" s="75"/>
    </row>
    <row r="221" spans="1:10" s="74" customFormat="1" ht="11.25" customHeight="1">
      <c r="A221" s="159"/>
      <c r="B221" s="166"/>
      <c r="C221" s="161"/>
      <c r="D221" s="162"/>
      <c r="E221" s="163"/>
      <c r="F221" s="167"/>
      <c r="H221" s="75"/>
      <c r="I221" s="75"/>
      <c r="J221" s="75"/>
    </row>
    <row r="222" spans="1:10" s="74" customFormat="1" ht="11.25" customHeight="1">
      <c r="A222" s="159"/>
      <c r="B222" s="166"/>
      <c r="C222" s="161"/>
      <c r="D222" s="162"/>
      <c r="E222" s="163"/>
      <c r="F222" s="167"/>
      <c r="H222" s="75"/>
      <c r="I222" s="75"/>
      <c r="J222" s="75"/>
    </row>
    <row r="223" spans="1:10" s="74" customFormat="1" ht="12.75">
      <c r="A223" s="159"/>
      <c r="B223" s="166"/>
      <c r="C223" s="161"/>
      <c r="D223" s="162"/>
      <c r="E223" s="163"/>
      <c r="F223" s="167"/>
      <c r="H223" s="75"/>
      <c r="I223" s="75"/>
      <c r="J223" s="75"/>
    </row>
    <row r="224" spans="1:10" s="74" customFormat="1" ht="118.5" customHeight="1">
      <c r="A224" s="159"/>
      <c r="B224" s="166"/>
      <c r="C224" s="161"/>
      <c r="D224" s="162"/>
      <c r="E224" s="163"/>
      <c r="F224" s="167"/>
      <c r="H224" s="75"/>
      <c r="I224" s="75"/>
      <c r="J224" s="75"/>
    </row>
    <row r="225" spans="1:10" s="74" customFormat="1" ht="42" customHeight="1">
      <c r="A225" s="159"/>
      <c r="B225" s="166"/>
      <c r="C225" s="161"/>
      <c r="D225" s="162"/>
      <c r="E225" s="163"/>
      <c r="F225" s="167"/>
      <c r="H225" s="75"/>
      <c r="I225" s="75"/>
      <c r="J225" s="75"/>
    </row>
    <row r="226" spans="1:10" s="74" customFormat="1" ht="6" customHeight="1">
      <c r="A226" s="159"/>
      <c r="B226" s="166"/>
      <c r="C226" s="161"/>
      <c r="D226" s="162"/>
      <c r="E226" s="163"/>
      <c r="F226" s="167"/>
      <c r="H226" s="75"/>
      <c r="I226" s="75"/>
      <c r="J226" s="75"/>
    </row>
    <row r="227" spans="1:10" s="74" customFormat="1" ht="11.25" customHeight="1">
      <c r="A227" s="159"/>
      <c r="B227" s="166"/>
      <c r="C227" s="161"/>
      <c r="D227" s="162"/>
      <c r="E227" s="163"/>
      <c r="F227" s="167"/>
      <c r="H227" s="75"/>
      <c r="I227" s="75"/>
      <c r="J227" s="75"/>
    </row>
    <row r="228" spans="1:10" s="74" customFormat="1" ht="105.75" customHeight="1">
      <c r="A228" s="159"/>
      <c r="B228" s="166"/>
      <c r="C228" s="161"/>
      <c r="D228" s="162"/>
      <c r="E228" s="163"/>
      <c r="F228" s="167"/>
      <c r="H228" s="75"/>
      <c r="I228" s="75"/>
      <c r="J228" s="75"/>
    </row>
    <row r="229" spans="1:10" s="74" customFormat="1" ht="11.25" customHeight="1">
      <c r="A229" s="159"/>
      <c r="B229" s="166"/>
      <c r="C229" s="161"/>
      <c r="D229" s="162"/>
      <c r="E229" s="163"/>
      <c r="F229" s="167"/>
      <c r="H229" s="75"/>
      <c r="I229" s="75"/>
      <c r="J229" s="75"/>
    </row>
    <row r="230" spans="1:10" s="74" customFormat="1" ht="12.75">
      <c r="A230" s="159"/>
      <c r="B230" s="166"/>
      <c r="C230" s="161"/>
      <c r="D230" s="162"/>
      <c r="E230" s="163"/>
      <c r="F230" s="167"/>
      <c r="H230" s="75"/>
      <c r="I230" s="75"/>
      <c r="J230" s="75"/>
    </row>
    <row r="231" spans="1:10" s="74" customFormat="1" ht="11.25" customHeight="1">
      <c r="A231" s="159"/>
      <c r="B231" s="166"/>
      <c r="C231" s="161"/>
      <c r="D231" s="162"/>
      <c r="E231" s="163"/>
      <c r="F231" s="167"/>
      <c r="H231" s="75"/>
      <c r="I231" s="75"/>
      <c r="J231" s="75"/>
    </row>
    <row r="232" spans="1:10" s="74" customFormat="1" ht="11.25" customHeight="1">
      <c r="A232" s="159"/>
      <c r="B232" s="166"/>
      <c r="C232" s="161"/>
      <c r="D232" s="162"/>
      <c r="E232" s="163"/>
      <c r="F232" s="167"/>
      <c r="H232" s="75"/>
      <c r="I232" s="75"/>
      <c r="J232" s="75"/>
    </row>
    <row r="233" spans="1:10" s="74" customFormat="1" ht="12.75">
      <c r="A233" s="159"/>
      <c r="B233" s="166"/>
      <c r="C233" s="161"/>
      <c r="D233" s="162"/>
      <c r="E233" s="163"/>
      <c r="F233" s="167"/>
      <c r="H233" s="75"/>
      <c r="I233" s="75"/>
      <c r="J233" s="75"/>
    </row>
    <row r="234" spans="1:10" s="74" customFormat="1" ht="12.75">
      <c r="A234" s="159"/>
      <c r="B234" s="166"/>
      <c r="C234" s="161"/>
      <c r="D234" s="162"/>
      <c r="E234" s="163"/>
      <c r="F234" s="167"/>
      <c r="H234" s="75"/>
      <c r="I234" s="75"/>
      <c r="J234" s="75"/>
    </row>
    <row r="235" spans="1:10" s="74" customFormat="1" ht="12.75">
      <c r="A235" s="159"/>
      <c r="B235" s="166"/>
      <c r="C235" s="161"/>
      <c r="D235" s="162"/>
      <c r="E235" s="163"/>
      <c r="F235" s="167"/>
      <c r="H235" s="75"/>
      <c r="I235" s="75"/>
      <c r="J235" s="75"/>
    </row>
    <row r="236" spans="1:10" s="74" customFormat="1" ht="12.75">
      <c r="A236" s="159"/>
      <c r="B236" s="166"/>
      <c r="C236" s="161"/>
      <c r="D236" s="162"/>
      <c r="E236" s="163"/>
      <c r="F236" s="167"/>
      <c r="H236" s="75"/>
      <c r="I236" s="75"/>
      <c r="J236" s="75"/>
    </row>
    <row r="237" spans="1:10" s="74" customFormat="1" ht="45.75" customHeight="1">
      <c r="A237" s="159"/>
      <c r="B237" s="166"/>
      <c r="C237" s="161"/>
      <c r="D237" s="162"/>
      <c r="E237" s="163"/>
      <c r="F237" s="167"/>
      <c r="H237" s="75"/>
      <c r="I237" s="75"/>
      <c r="J237" s="75"/>
    </row>
    <row r="238" spans="1:10" s="74" customFormat="1" ht="12.75">
      <c r="A238" s="159"/>
      <c r="B238" s="166"/>
      <c r="C238" s="161"/>
      <c r="D238" s="162"/>
      <c r="E238" s="163"/>
      <c r="F238" s="167"/>
      <c r="H238" s="75"/>
      <c r="I238" s="75"/>
      <c r="J238" s="75"/>
    </row>
    <row r="239" spans="1:10" s="74" customFormat="1" ht="12.75">
      <c r="A239" s="159"/>
      <c r="B239" s="166"/>
      <c r="C239" s="161"/>
      <c r="D239" s="162"/>
      <c r="E239" s="163"/>
      <c r="F239" s="167"/>
      <c r="H239" s="75"/>
      <c r="I239" s="75"/>
      <c r="J239" s="75"/>
    </row>
    <row r="240" spans="1:10" s="74" customFormat="1" ht="12.75">
      <c r="A240" s="159"/>
      <c r="B240" s="166"/>
      <c r="C240" s="161"/>
      <c r="D240" s="162"/>
      <c r="E240" s="163"/>
      <c r="F240" s="167"/>
      <c r="H240" s="75"/>
      <c r="I240" s="75"/>
      <c r="J240" s="75"/>
    </row>
    <row r="241" spans="1:10" s="74" customFormat="1" ht="12.75">
      <c r="A241" s="159"/>
      <c r="B241" s="166"/>
      <c r="C241" s="161"/>
      <c r="D241" s="162"/>
      <c r="E241" s="163"/>
      <c r="F241" s="167"/>
      <c r="H241" s="75"/>
      <c r="I241" s="75"/>
      <c r="J241" s="75"/>
    </row>
    <row r="242" spans="1:10" s="74" customFormat="1" ht="12.75">
      <c r="A242" s="159"/>
      <c r="B242" s="166"/>
      <c r="C242" s="161"/>
      <c r="D242" s="162"/>
      <c r="E242" s="163"/>
      <c r="F242" s="167"/>
      <c r="H242" s="75"/>
      <c r="I242" s="75"/>
      <c r="J242" s="75"/>
    </row>
    <row r="243" spans="1:10" s="74" customFormat="1" ht="12.75">
      <c r="A243" s="159"/>
      <c r="B243" s="166"/>
      <c r="C243" s="161"/>
      <c r="D243" s="162"/>
      <c r="E243" s="163"/>
      <c r="F243" s="167"/>
      <c r="H243" s="75"/>
      <c r="I243" s="75"/>
      <c r="J243" s="75"/>
    </row>
    <row r="244" spans="1:10" s="74" customFormat="1" ht="12.75">
      <c r="A244" s="159"/>
      <c r="B244" s="166"/>
      <c r="C244" s="161"/>
      <c r="D244" s="162"/>
      <c r="E244" s="163"/>
      <c r="F244" s="167"/>
      <c r="H244" s="75"/>
      <c r="I244" s="75"/>
      <c r="J244" s="75"/>
    </row>
    <row r="245" spans="1:10" s="74" customFormat="1" ht="12.75">
      <c r="A245" s="159"/>
      <c r="B245" s="166"/>
      <c r="C245" s="161"/>
      <c r="D245" s="162"/>
      <c r="E245" s="163"/>
      <c r="F245" s="167"/>
      <c r="H245" s="75"/>
      <c r="I245" s="75"/>
      <c r="J245" s="75"/>
    </row>
    <row r="246" spans="1:10" s="74" customFormat="1" ht="12.75">
      <c r="A246" s="159"/>
      <c r="B246" s="166"/>
      <c r="C246" s="161"/>
      <c r="D246" s="162"/>
      <c r="E246" s="163"/>
      <c r="F246" s="167"/>
      <c r="H246" s="75"/>
      <c r="I246" s="75"/>
      <c r="J246" s="75"/>
    </row>
    <row r="247" spans="1:10" s="74" customFormat="1" ht="12.75">
      <c r="A247" s="159"/>
      <c r="B247" s="166"/>
      <c r="C247" s="161"/>
      <c r="D247" s="162"/>
      <c r="E247" s="163"/>
      <c r="F247" s="167"/>
      <c r="H247" s="75"/>
      <c r="I247" s="75"/>
      <c r="J247" s="75"/>
    </row>
    <row r="248" spans="1:10" s="74" customFormat="1" ht="12.75">
      <c r="A248" s="159"/>
      <c r="B248" s="166"/>
      <c r="C248" s="161"/>
      <c r="D248" s="162"/>
      <c r="E248" s="163"/>
      <c r="F248" s="167"/>
      <c r="H248" s="75"/>
      <c r="I248" s="75"/>
      <c r="J248" s="75"/>
    </row>
    <row r="249" spans="1:10" s="74" customFormat="1" ht="12.75">
      <c r="A249" s="159"/>
      <c r="B249" s="166"/>
      <c r="C249" s="161"/>
      <c r="D249" s="162"/>
      <c r="E249" s="163"/>
      <c r="F249" s="167"/>
      <c r="H249" s="75"/>
      <c r="I249" s="75"/>
      <c r="J249" s="75"/>
    </row>
    <row r="250" spans="1:10" s="168" customFormat="1" ht="81.75" customHeight="1">
      <c r="A250" s="159"/>
      <c r="B250" s="166"/>
      <c r="C250" s="161"/>
      <c r="D250" s="162"/>
      <c r="E250" s="163"/>
      <c r="F250" s="167"/>
      <c r="H250" s="169"/>
      <c r="I250" s="169"/>
      <c r="J250" s="169"/>
    </row>
    <row r="251" spans="1:10" s="168" customFormat="1" ht="15" customHeight="1">
      <c r="A251" s="159"/>
      <c r="B251" s="166"/>
      <c r="C251" s="161"/>
      <c r="D251" s="162"/>
      <c r="E251" s="163"/>
      <c r="F251" s="167"/>
      <c r="H251" s="169"/>
      <c r="I251" s="169"/>
      <c r="J251" s="169"/>
    </row>
    <row r="252" spans="1:10" s="74" customFormat="1" ht="12.75">
      <c r="A252" s="159"/>
      <c r="B252" s="166"/>
      <c r="C252" s="161"/>
      <c r="D252" s="162"/>
      <c r="E252" s="163"/>
      <c r="F252" s="167"/>
      <c r="H252" s="75"/>
      <c r="I252" s="75"/>
      <c r="J252" s="75"/>
    </row>
    <row r="253" spans="1:10" s="74" customFormat="1" ht="12.75">
      <c r="A253" s="159"/>
      <c r="B253" s="166"/>
      <c r="C253" s="161"/>
      <c r="D253" s="162"/>
      <c r="E253" s="163"/>
      <c r="F253" s="167"/>
      <c r="H253" s="75"/>
      <c r="I253" s="75"/>
      <c r="J253" s="75"/>
    </row>
    <row r="254" spans="1:10" s="74" customFormat="1" ht="27" customHeight="1">
      <c r="A254" s="159"/>
      <c r="B254" s="166"/>
      <c r="C254" s="161"/>
      <c r="D254" s="162"/>
      <c r="E254" s="163"/>
      <c r="F254" s="167"/>
      <c r="H254" s="75"/>
      <c r="I254" s="75"/>
      <c r="J254" s="75"/>
    </row>
    <row r="255" spans="1:10" s="74" customFormat="1" ht="12.75">
      <c r="A255" s="159"/>
      <c r="B255" s="166"/>
      <c r="C255" s="161"/>
      <c r="D255" s="162"/>
      <c r="E255" s="163"/>
      <c r="F255" s="167"/>
      <c r="H255" s="75"/>
      <c r="I255" s="75"/>
      <c r="J255" s="75"/>
    </row>
    <row r="256" spans="1:10" s="74" customFormat="1" ht="12.75">
      <c r="A256" s="159"/>
      <c r="B256" s="166"/>
      <c r="C256" s="161"/>
      <c r="D256" s="162"/>
      <c r="E256" s="163"/>
      <c r="F256" s="167"/>
      <c r="H256" s="75"/>
      <c r="I256" s="75"/>
      <c r="J256" s="75"/>
    </row>
    <row r="257" spans="1:10" s="74" customFormat="1" ht="12.75">
      <c r="A257" s="159"/>
      <c r="B257" s="166"/>
      <c r="C257" s="161"/>
      <c r="D257" s="162"/>
      <c r="E257" s="163"/>
      <c r="F257" s="167"/>
      <c r="H257" s="75"/>
      <c r="I257" s="75"/>
      <c r="J257" s="75"/>
    </row>
    <row r="258" spans="1:10" s="74" customFormat="1" ht="12.75">
      <c r="A258" s="159"/>
      <c r="B258" s="166"/>
      <c r="C258" s="161"/>
      <c r="D258" s="162"/>
      <c r="E258" s="163"/>
      <c r="F258" s="167"/>
      <c r="H258" s="75"/>
      <c r="I258" s="75"/>
      <c r="J258" s="75"/>
    </row>
    <row r="259" spans="1:10" s="74" customFormat="1" ht="12.75">
      <c r="A259" s="159"/>
      <c r="B259" s="166"/>
      <c r="C259" s="161"/>
      <c r="D259" s="162"/>
      <c r="E259" s="163"/>
      <c r="F259" s="167"/>
      <c r="H259" s="75"/>
      <c r="I259" s="75"/>
      <c r="J259" s="75"/>
    </row>
    <row r="260" spans="1:10" s="74" customFormat="1" ht="12.75">
      <c r="A260" s="159"/>
      <c r="B260" s="166"/>
      <c r="C260" s="161"/>
      <c r="D260" s="162"/>
      <c r="E260" s="163"/>
      <c r="F260" s="167"/>
      <c r="H260" s="75"/>
      <c r="I260" s="75"/>
      <c r="J260" s="75"/>
    </row>
    <row r="261" spans="1:10" s="74" customFormat="1" ht="12.75">
      <c r="A261" s="159"/>
      <c r="B261" s="166"/>
      <c r="C261" s="161"/>
      <c r="D261" s="162"/>
      <c r="E261" s="163"/>
      <c r="F261" s="167"/>
      <c r="H261" s="75"/>
      <c r="I261" s="75"/>
      <c r="J261" s="75"/>
    </row>
    <row r="262" spans="1:10" s="74" customFormat="1" ht="12.75">
      <c r="A262" s="159"/>
      <c r="B262" s="166"/>
      <c r="C262" s="161"/>
      <c r="D262" s="162"/>
      <c r="E262" s="163"/>
      <c r="F262" s="167"/>
      <c r="H262" s="75"/>
      <c r="I262" s="75"/>
      <c r="J262" s="75"/>
    </row>
    <row r="263" spans="1:10" s="74" customFormat="1" ht="12.75">
      <c r="A263" s="159"/>
      <c r="B263" s="166"/>
      <c r="C263" s="161"/>
      <c r="D263" s="162"/>
      <c r="E263" s="163"/>
      <c r="F263" s="167"/>
      <c r="H263" s="75"/>
      <c r="I263" s="75"/>
      <c r="J263" s="75"/>
    </row>
    <row r="264" spans="1:10" s="74" customFormat="1" ht="12.75">
      <c r="A264" s="159"/>
      <c r="B264" s="166"/>
      <c r="C264" s="161"/>
      <c r="D264" s="162"/>
      <c r="E264" s="163"/>
      <c r="F264" s="167"/>
      <c r="H264" s="75"/>
      <c r="I264" s="75"/>
      <c r="J264" s="75"/>
    </row>
    <row r="265" spans="1:10" s="74" customFormat="1" ht="12.75">
      <c r="A265" s="159"/>
      <c r="B265" s="166"/>
      <c r="C265" s="161"/>
      <c r="D265" s="162"/>
      <c r="E265" s="163"/>
      <c r="F265" s="167"/>
      <c r="H265" s="75"/>
      <c r="I265" s="75"/>
      <c r="J265" s="75"/>
    </row>
    <row r="266" spans="1:10" s="74" customFormat="1" ht="12.75">
      <c r="A266" s="159"/>
      <c r="B266" s="166"/>
      <c r="C266" s="161"/>
      <c r="D266" s="162"/>
      <c r="E266" s="163"/>
      <c r="F266" s="167"/>
      <c r="H266" s="75"/>
      <c r="I266" s="75"/>
      <c r="J266" s="75"/>
    </row>
    <row r="267" spans="1:10" s="74" customFormat="1" ht="12.75">
      <c r="A267" s="159"/>
      <c r="B267" s="166"/>
      <c r="C267" s="161"/>
      <c r="D267" s="162"/>
      <c r="E267" s="163"/>
      <c r="F267" s="167"/>
      <c r="H267" s="75"/>
      <c r="I267" s="75"/>
      <c r="J267" s="75"/>
    </row>
    <row r="268" spans="1:10" s="74" customFormat="1" ht="12.75">
      <c r="A268" s="159"/>
      <c r="B268" s="166"/>
      <c r="C268" s="161"/>
      <c r="D268" s="162"/>
      <c r="E268" s="163"/>
      <c r="F268" s="167"/>
      <c r="H268" s="75"/>
      <c r="I268" s="75"/>
      <c r="J268" s="75"/>
    </row>
    <row r="269" spans="1:10" s="74" customFormat="1" ht="12.75">
      <c r="A269" s="159"/>
      <c r="B269" s="166"/>
      <c r="C269" s="161"/>
      <c r="D269" s="162"/>
      <c r="E269" s="163"/>
      <c r="F269" s="167"/>
      <c r="H269" s="75"/>
      <c r="I269" s="75"/>
      <c r="J269" s="75"/>
    </row>
    <row r="270" spans="1:10" s="74" customFormat="1" ht="12.75">
      <c r="A270" s="159"/>
      <c r="B270" s="166"/>
      <c r="C270" s="161"/>
      <c r="D270" s="162"/>
      <c r="E270" s="163"/>
      <c r="F270" s="167"/>
      <c r="H270" s="75"/>
      <c r="I270" s="75"/>
      <c r="J270" s="75"/>
    </row>
    <row r="271" spans="1:10" s="74" customFormat="1" ht="12.75">
      <c r="A271" s="159"/>
      <c r="B271" s="166"/>
      <c r="C271" s="161"/>
      <c r="D271" s="162"/>
      <c r="E271" s="163"/>
      <c r="F271" s="167"/>
      <c r="H271" s="75"/>
      <c r="I271" s="75"/>
      <c r="J271" s="75"/>
    </row>
    <row r="272" spans="1:10" s="74" customFormat="1" ht="12.75">
      <c r="A272" s="159"/>
      <c r="B272" s="166"/>
      <c r="C272" s="161"/>
      <c r="D272" s="162"/>
      <c r="E272" s="163"/>
      <c r="F272" s="167"/>
      <c r="H272" s="75"/>
      <c r="I272" s="75"/>
      <c r="J272" s="75"/>
    </row>
    <row r="273" spans="1:10" s="74" customFormat="1" ht="12.75">
      <c r="A273" s="159"/>
      <c r="B273" s="166"/>
      <c r="C273" s="161"/>
      <c r="D273" s="162"/>
      <c r="E273" s="163"/>
      <c r="F273" s="167"/>
      <c r="H273" s="75"/>
      <c r="I273" s="75"/>
      <c r="J273" s="75"/>
    </row>
    <row r="274" spans="1:10" s="74" customFormat="1" ht="12.75">
      <c r="A274" s="159"/>
      <c r="B274" s="166"/>
      <c r="C274" s="161"/>
      <c r="D274" s="162"/>
      <c r="E274" s="163"/>
      <c r="F274" s="167"/>
      <c r="H274" s="75"/>
      <c r="I274" s="75"/>
      <c r="J274" s="75"/>
    </row>
    <row r="275" spans="1:10" s="74" customFormat="1" ht="12.75">
      <c r="A275" s="159"/>
      <c r="B275" s="166"/>
      <c r="C275" s="161"/>
      <c r="D275" s="162"/>
      <c r="E275" s="163"/>
      <c r="F275" s="167"/>
      <c r="H275" s="75"/>
      <c r="I275" s="75"/>
      <c r="J275" s="75"/>
    </row>
    <row r="276" spans="1:10" s="74" customFormat="1" ht="12.75">
      <c r="A276" s="159"/>
      <c r="B276" s="166"/>
      <c r="C276" s="161"/>
      <c r="D276" s="162"/>
      <c r="E276" s="163"/>
      <c r="F276" s="167"/>
      <c r="H276" s="75"/>
      <c r="I276" s="75"/>
      <c r="J276" s="75"/>
    </row>
    <row r="277" spans="1:10" s="74" customFormat="1" ht="12.75">
      <c r="A277" s="159"/>
      <c r="B277" s="166"/>
      <c r="C277" s="161"/>
      <c r="D277" s="162"/>
      <c r="E277" s="163"/>
      <c r="F277" s="167"/>
      <c r="H277" s="75"/>
      <c r="I277" s="75"/>
      <c r="J277" s="75"/>
    </row>
    <row r="278" spans="1:10" s="74" customFormat="1" ht="12.75">
      <c r="A278" s="159"/>
      <c r="B278" s="166"/>
      <c r="C278" s="161"/>
      <c r="D278" s="162"/>
      <c r="E278" s="163"/>
      <c r="F278" s="167"/>
      <c r="H278" s="75"/>
      <c r="I278" s="75"/>
      <c r="J278" s="75"/>
    </row>
    <row r="279" spans="1:10" s="74" customFormat="1" ht="12.75">
      <c r="A279" s="159"/>
      <c r="B279" s="166"/>
      <c r="C279" s="161"/>
      <c r="D279" s="162"/>
      <c r="E279" s="163"/>
      <c r="F279" s="167"/>
      <c r="H279" s="75"/>
      <c r="I279" s="75"/>
      <c r="J279" s="75"/>
    </row>
    <row r="280" spans="1:10" s="74" customFormat="1" ht="12.75">
      <c r="A280" s="159"/>
      <c r="B280" s="166"/>
      <c r="C280" s="161"/>
      <c r="D280" s="162"/>
      <c r="E280" s="163"/>
      <c r="F280" s="167"/>
      <c r="H280" s="75"/>
      <c r="I280" s="75"/>
      <c r="J280" s="75"/>
    </row>
    <row r="281" spans="1:10" s="74" customFormat="1" ht="12.75">
      <c r="A281" s="159"/>
      <c r="B281" s="166"/>
      <c r="C281" s="161"/>
      <c r="D281" s="162"/>
      <c r="E281" s="163"/>
      <c r="F281" s="167"/>
      <c r="H281" s="75"/>
      <c r="I281" s="75"/>
      <c r="J281" s="75"/>
    </row>
    <row r="282" spans="1:10" s="74" customFormat="1" ht="12.75">
      <c r="A282" s="159"/>
      <c r="B282" s="166"/>
      <c r="C282" s="161"/>
      <c r="D282" s="162"/>
      <c r="E282" s="163"/>
      <c r="F282" s="167"/>
      <c r="H282" s="75"/>
      <c r="I282" s="75"/>
      <c r="J282" s="75"/>
    </row>
    <row r="283" spans="1:10" s="74" customFormat="1" ht="12.75">
      <c r="A283" s="159"/>
      <c r="B283" s="166"/>
      <c r="C283" s="161"/>
      <c r="D283" s="162"/>
      <c r="E283" s="163"/>
      <c r="F283" s="167"/>
      <c r="H283" s="75"/>
      <c r="I283" s="75"/>
      <c r="J283" s="75"/>
    </row>
    <row r="284" spans="1:10" s="74" customFormat="1" ht="12.75">
      <c r="A284" s="159"/>
      <c r="B284" s="166"/>
      <c r="C284" s="161"/>
      <c r="D284" s="162"/>
      <c r="E284" s="163"/>
      <c r="F284" s="167"/>
      <c r="H284" s="75"/>
      <c r="I284" s="75"/>
      <c r="J284" s="75"/>
    </row>
    <row r="285" spans="1:10" s="74" customFormat="1" ht="12.75">
      <c r="A285" s="159"/>
      <c r="B285" s="166"/>
      <c r="C285" s="161"/>
      <c r="D285" s="162"/>
      <c r="E285" s="163"/>
      <c r="F285" s="167"/>
      <c r="H285" s="75"/>
      <c r="I285" s="75"/>
      <c r="J285" s="75"/>
    </row>
    <row r="286" spans="1:10" s="74" customFormat="1" ht="12.75">
      <c r="A286" s="159"/>
      <c r="B286" s="166"/>
      <c r="C286" s="161"/>
      <c r="D286" s="162"/>
      <c r="E286" s="163"/>
      <c r="F286" s="167"/>
      <c r="H286" s="75"/>
      <c r="I286" s="75"/>
      <c r="J286" s="75"/>
    </row>
    <row r="287" spans="1:10" s="74" customFormat="1" ht="12.75">
      <c r="A287" s="159"/>
      <c r="B287" s="166"/>
      <c r="C287" s="161"/>
      <c r="D287" s="162"/>
      <c r="E287" s="163"/>
      <c r="F287" s="167"/>
      <c r="H287" s="75"/>
      <c r="I287" s="75"/>
      <c r="J287" s="75"/>
    </row>
    <row r="288" spans="1:10" s="74" customFormat="1" ht="12.75">
      <c r="A288" s="159"/>
      <c r="B288" s="166"/>
      <c r="C288" s="161"/>
      <c r="D288" s="162"/>
      <c r="E288" s="163"/>
      <c r="F288" s="167"/>
      <c r="H288" s="75"/>
      <c r="I288" s="75"/>
      <c r="J288" s="75"/>
    </row>
    <row r="289" spans="1:10" s="74" customFormat="1" ht="12.75">
      <c r="A289" s="159"/>
      <c r="B289" s="166"/>
      <c r="C289" s="161"/>
      <c r="D289" s="162"/>
      <c r="E289" s="163"/>
      <c r="F289" s="167"/>
      <c r="H289" s="75"/>
      <c r="I289" s="75"/>
      <c r="J289" s="75"/>
    </row>
    <row r="290" spans="1:10" s="74" customFormat="1" ht="12.75">
      <c r="A290" s="159"/>
      <c r="B290" s="166"/>
      <c r="C290" s="161"/>
      <c r="D290" s="162"/>
      <c r="E290" s="163"/>
      <c r="F290" s="167"/>
      <c r="H290" s="75"/>
      <c r="I290" s="75"/>
      <c r="J290" s="75"/>
    </row>
    <row r="291" spans="1:10" s="74" customFormat="1" ht="12.75">
      <c r="A291" s="159"/>
      <c r="B291" s="166"/>
      <c r="C291" s="161"/>
      <c r="D291" s="162"/>
      <c r="E291" s="163"/>
      <c r="F291" s="167"/>
      <c r="H291" s="75"/>
      <c r="I291" s="75"/>
      <c r="J291" s="75"/>
    </row>
    <row r="292" spans="1:10" s="74" customFormat="1" ht="12.75">
      <c r="A292" s="159"/>
      <c r="B292" s="166"/>
      <c r="C292" s="161"/>
      <c r="D292" s="162"/>
      <c r="E292" s="163"/>
      <c r="F292" s="167"/>
      <c r="H292" s="75"/>
      <c r="I292" s="75"/>
      <c r="J292" s="75"/>
    </row>
    <row r="293" spans="1:10" s="74" customFormat="1" ht="12.75">
      <c r="A293" s="159"/>
      <c r="B293" s="166"/>
      <c r="C293" s="161"/>
      <c r="D293" s="162"/>
      <c r="E293" s="163"/>
      <c r="F293" s="167"/>
      <c r="H293" s="75"/>
      <c r="I293" s="75"/>
      <c r="J293" s="75"/>
    </row>
    <row r="294" spans="1:10" s="74" customFormat="1" ht="12.75">
      <c r="A294" s="159"/>
      <c r="B294" s="166"/>
      <c r="C294" s="161"/>
      <c r="D294" s="162"/>
      <c r="E294" s="163"/>
      <c r="F294" s="167"/>
      <c r="H294" s="75"/>
      <c r="I294" s="75"/>
      <c r="J294" s="75"/>
    </row>
    <row r="295" spans="1:10" s="74" customFormat="1" ht="12.75">
      <c r="A295" s="159"/>
      <c r="B295" s="166"/>
      <c r="C295" s="161"/>
      <c r="D295" s="162"/>
      <c r="E295" s="163"/>
      <c r="F295" s="167"/>
      <c r="H295" s="75"/>
      <c r="I295" s="75"/>
      <c r="J295" s="75"/>
    </row>
    <row r="296" spans="1:10" s="74" customFormat="1" ht="12.75">
      <c r="A296" s="159"/>
      <c r="B296" s="166"/>
      <c r="C296" s="161"/>
      <c r="D296" s="162"/>
      <c r="E296" s="163"/>
      <c r="F296" s="167"/>
      <c r="H296" s="75"/>
      <c r="I296" s="75"/>
      <c r="J296" s="75"/>
    </row>
    <row r="297" spans="1:10" s="74" customFormat="1" ht="12.75">
      <c r="A297" s="159"/>
      <c r="B297" s="166"/>
      <c r="C297" s="161"/>
      <c r="D297" s="162"/>
      <c r="E297" s="163"/>
      <c r="F297" s="167"/>
      <c r="H297" s="75"/>
      <c r="I297" s="75"/>
      <c r="J297" s="75"/>
    </row>
    <row r="298" spans="1:10" s="74" customFormat="1" ht="12.75">
      <c r="A298" s="159"/>
      <c r="B298" s="166"/>
      <c r="C298" s="161"/>
      <c r="D298" s="162"/>
      <c r="E298" s="163"/>
      <c r="F298" s="167"/>
      <c r="H298" s="75"/>
      <c r="I298" s="75"/>
      <c r="J298" s="75"/>
    </row>
    <row r="299" spans="1:10" s="74" customFormat="1" ht="12.75">
      <c r="A299" s="159"/>
      <c r="B299" s="166"/>
      <c r="C299" s="161"/>
      <c r="D299" s="162"/>
      <c r="E299" s="163"/>
      <c r="F299" s="167"/>
      <c r="H299" s="75"/>
      <c r="I299" s="75"/>
      <c r="J299" s="75"/>
    </row>
    <row r="300" spans="1:10" s="74" customFormat="1" ht="12.75">
      <c r="A300" s="159"/>
      <c r="B300" s="166"/>
      <c r="C300" s="161"/>
      <c r="D300" s="162"/>
      <c r="E300" s="163"/>
      <c r="F300" s="167"/>
      <c r="H300" s="75"/>
      <c r="I300" s="75"/>
      <c r="J300" s="75"/>
    </row>
    <row r="301" spans="1:10" s="74" customFormat="1" ht="12.75">
      <c r="A301" s="159"/>
      <c r="B301" s="166"/>
      <c r="C301" s="161"/>
      <c r="D301" s="162"/>
      <c r="E301" s="163"/>
      <c r="F301" s="167"/>
      <c r="H301" s="75"/>
      <c r="I301" s="75"/>
      <c r="J301" s="75"/>
    </row>
    <row r="302" spans="1:10" s="74" customFormat="1" ht="12.75">
      <c r="A302" s="159"/>
      <c r="B302" s="166"/>
      <c r="C302" s="161"/>
      <c r="D302" s="162"/>
      <c r="E302" s="163"/>
      <c r="F302" s="167"/>
      <c r="H302" s="75"/>
      <c r="I302" s="75"/>
      <c r="J302" s="75"/>
    </row>
    <row r="303" spans="1:10" s="74" customFormat="1" ht="12.75">
      <c r="A303" s="159"/>
      <c r="B303" s="166"/>
      <c r="C303" s="161"/>
      <c r="D303" s="162"/>
      <c r="E303" s="163"/>
      <c r="F303" s="167"/>
      <c r="H303" s="75"/>
      <c r="I303" s="75"/>
      <c r="J303" s="75"/>
    </row>
    <row r="304" spans="1:10" s="74" customFormat="1" ht="12.75">
      <c r="A304" s="159"/>
      <c r="B304" s="166"/>
      <c r="C304" s="161"/>
      <c r="D304" s="162"/>
      <c r="E304" s="163"/>
      <c r="F304" s="167"/>
      <c r="H304" s="75"/>
      <c r="I304" s="75"/>
      <c r="J304" s="75"/>
    </row>
    <row r="305" spans="1:10" s="74" customFormat="1" ht="12.75">
      <c r="A305" s="159"/>
      <c r="B305" s="166"/>
      <c r="C305" s="161"/>
      <c r="D305" s="162"/>
      <c r="E305" s="163"/>
      <c r="F305" s="167"/>
      <c r="H305" s="75"/>
      <c r="I305" s="75"/>
      <c r="J305" s="75"/>
    </row>
    <row r="306" spans="1:10" s="74" customFormat="1" ht="12.75">
      <c r="A306" s="159"/>
      <c r="B306" s="166"/>
      <c r="C306" s="161"/>
      <c r="D306" s="162"/>
      <c r="E306" s="163"/>
      <c r="F306" s="167"/>
      <c r="H306" s="75"/>
      <c r="I306" s="75"/>
      <c r="J306" s="75"/>
    </row>
    <row r="307" spans="1:10" s="74" customFormat="1" ht="12.75">
      <c r="A307" s="159"/>
      <c r="B307" s="166"/>
      <c r="C307" s="161"/>
      <c r="D307" s="162"/>
      <c r="E307" s="163"/>
      <c r="F307" s="167"/>
      <c r="H307" s="75"/>
      <c r="I307" s="75"/>
      <c r="J307" s="75"/>
    </row>
    <row r="308" spans="1:10" s="74" customFormat="1" ht="12.75">
      <c r="A308" s="159"/>
      <c r="B308" s="166"/>
      <c r="C308" s="161"/>
      <c r="D308" s="162"/>
      <c r="E308" s="163"/>
      <c r="F308" s="167"/>
      <c r="H308" s="75"/>
      <c r="I308" s="75"/>
      <c r="J308" s="75"/>
    </row>
    <row r="309" spans="1:10" s="74" customFormat="1" ht="12.75">
      <c r="A309" s="159"/>
      <c r="B309" s="166"/>
      <c r="C309" s="161"/>
      <c r="D309" s="162"/>
      <c r="E309" s="163"/>
      <c r="F309" s="167"/>
      <c r="H309" s="75"/>
      <c r="I309" s="75"/>
      <c r="J309" s="75"/>
    </row>
    <row r="310" spans="1:10" s="74" customFormat="1" ht="12.75">
      <c r="A310" s="159"/>
      <c r="B310" s="166"/>
      <c r="C310" s="161"/>
      <c r="D310" s="162"/>
      <c r="E310" s="163"/>
      <c r="F310" s="167"/>
      <c r="H310" s="75"/>
      <c r="I310" s="75"/>
      <c r="J310" s="75"/>
    </row>
    <row r="311" spans="1:10" s="74" customFormat="1" ht="12.75">
      <c r="A311" s="159"/>
      <c r="B311" s="166"/>
      <c r="C311" s="161"/>
      <c r="D311" s="162"/>
      <c r="E311" s="163"/>
      <c r="F311" s="167"/>
      <c r="H311" s="75"/>
      <c r="I311" s="75"/>
      <c r="J311" s="75"/>
    </row>
    <row r="312" spans="1:10" s="74" customFormat="1" ht="12.75">
      <c r="A312" s="159"/>
      <c r="B312" s="166"/>
      <c r="C312" s="161"/>
      <c r="D312" s="162"/>
      <c r="E312" s="163"/>
      <c r="F312" s="167"/>
      <c r="H312" s="75"/>
      <c r="I312" s="75"/>
      <c r="J312" s="75"/>
    </row>
    <row r="313" spans="1:10" s="74" customFormat="1" ht="12.75">
      <c r="A313" s="159"/>
      <c r="B313" s="166"/>
      <c r="C313" s="161"/>
      <c r="D313" s="162"/>
      <c r="E313" s="163"/>
      <c r="F313" s="167"/>
      <c r="H313" s="75"/>
      <c r="I313" s="75"/>
      <c r="J313" s="75"/>
    </row>
    <row r="314" spans="1:10" s="74" customFormat="1" ht="12.75">
      <c r="A314" s="159"/>
      <c r="B314" s="166"/>
      <c r="C314" s="161"/>
      <c r="D314" s="162"/>
      <c r="E314" s="163"/>
      <c r="F314" s="167"/>
      <c r="H314" s="75"/>
      <c r="I314" s="75"/>
      <c r="J314" s="75"/>
    </row>
    <row r="315" spans="1:10" s="74" customFormat="1" ht="12.75">
      <c r="A315" s="159"/>
      <c r="B315" s="166"/>
      <c r="C315" s="161"/>
      <c r="D315" s="162"/>
      <c r="E315" s="163"/>
      <c r="F315" s="167"/>
      <c r="H315" s="75"/>
      <c r="I315" s="75"/>
      <c r="J315" s="75"/>
    </row>
    <row r="316" spans="1:10" s="74" customFormat="1" ht="12.75">
      <c r="A316" s="159"/>
      <c r="B316" s="166"/>
      <c r="C316" s="161"/>
      <c r="D316" s="162"/>
      <c r="E316" s="163"/>
      <c r="F316" s="167"/>
      <c r="H316" s="75"/>
      <c r="I316" s="75"/>
      <c r="J316" s="75"/>
    </row>
    <row r="317" spans="1:10" s="74" customFormat="1" ht="12.75">
      <c r="A317" s="159"/>
      <c r="B317" s="166"/>
      <c r="C317" s="161"/>
      <c r="D317" s="162"/>
      <c r="E317" s="163"/>
      <c r="F317" s="167"/>
      <c r="H317" s="75"/>
      <c r="I317" s="75"/>
      <c r="J317" s="75"/>
    </row>
    <row r="318" spans="1:10" s="74" customFormat="1" ht="12.75">
      <c r="A318" s="159"/>
      <c r="B318" s="166"/>
      <c r="C318" s="161"/>
      <c r="D318" s="162"/>
      <c r="E318" s="163"/>
      <c r="F318" s="167"/>
      <c r="H318" s="75"/>
      <c r="I318" s="75"/>
      <c r="J318" s="75"/>
    </row>
    <row r="319" spans="1:10" s="74" customFormat="1" ht="12.75">
      <c r="A319" s="159"/>
      <c r="B319" s="166"/>
      <c r="C319" s="161"/>
      <c r="D319" s="162"/>
      <c r="E319" s="163"/>
      <c r="F319" s="167"/>
      <c r="H319" s="75"/>
      <c r="I319" s="75"/>
      <c r="J319" s="75"/>
    </row>
    <row r="320" spans="1:10" s="74" customFormat="1" ht="12.75">
      <c r="A320" s="159"/>
      <c r="B320" s="166"/>
      <c r="C320" s="161"/>
      <c r="D320" s="162"/>
      <c r="E320" s="163"/>
      <c r="F320" s="167"/>
      <c r="H320" s="75"/>
      <c r="I320" s="75"/>
      <c r="J320" s="75"/>
    </row>
    <row r="321" spans="1:10" s="74" customFormat="1" ht="12.75">
      <c r="A321" s="159"/>
      <c r="B321" s="166"/>
      <c r="C321" s="161"/>
      <c r="D321" s="162"/>
      <c r="E321" s="163"/>
      <c r="F321" s="167"/>
      <c r="H321" s="75"/>
      <c r="I321" s="75"/>
      <c r="J321" s="75"/>
    </row>
    <row r="322" spans="1:10" s="74" customFormat="1" ht="12.75">
      <c r="A322" s="159"/>
      <c r="B322" s="166"/>
      <c r="C322" s="161"/>
      <c r="D322" s="162"/>
      <c r="E322" s="163"/>
      <c r="F322" s="167"/>
      <c r="H322" s="75"/>
      <c r="I322" s="75"/>
      <c r="J322" s="75"/>
    </row>
    <row r="323" spans="1:10" s="74" customFormat="1" ht="12.75">
      <c r="A323" s="159"/>
      <c r="B323" s="166"/>
      <c r="C323" s="161"/>
      <c r="D323" s="162"/>
      <c r="E323" s="163"/>
      <c r="F323" s="167"/>
      <c r="H323" s="75"/>
      <c r="I323" s="75"/>
      <c r="J323" s="75"/>
    </row>
    <row r="324" spans="1:10" s="74" customFormat="1" ht="12.75">
      <c r="A324" s="159"/>
      <c r="B324" s="166"/>
      <c r="C324" s="161"/>
      <c r="D324" s="162"/>
      <c r="E324" s="163"/>
      <c r="F324" s="167"/>
      <c r="H324" s="75"/>
      <c r="I324" s="75"/>
      <c r="J324" s="75"/>
    </row>
    <row r="325" spans="1:10" s="74" customFormat="1" ht="12.75">
      <c r="A325" s="159"/>
      <c r="B325" s="166"/>
      <c r="C325" s="161"/>
      <c r="D325" s="162"/>
      <c r="E325" s="163"/>
      <c r="F325" s="167"/>
      <c r="H325" s="75"/>
      <c r="I325" s="75"/>
      <c r="J325" s="75"/>
    </row>
    <row r="326" spans="1:10" s="74" customFormat="1" ht="12.75">
      <c r="A326" s="159"/>
      <c r="B326" s="166"/>
      <c r="C326" s="161"/>
      <c r="D326" s="162"/>
      <c r="E326" s="163"/>
      <c r="F326" s="167"/>
      <c r="H326" s="75"/>
      <c r="I326" s="75"/>
      <c r="J326" s="75"/>
    </row>
    <row r="327" spans="1:10" s="74" customFormat="1" ht="12.75">
      <c r="A327" s="159"/>
      <c r="B327" s="166"/>
      <c r="C327" s="161"/>
      <c r="D327" s="162"/>
      <c r="E327" s="163"/>
      <c r="F327" s="167"/>
      <c r="H327" s="75"/>
      <c r="I327" s="75"/>
      <c r="J327" s="75"/>
    </row>
    <row r="328" spans="1:10" s="74" customFormat="1" ht="12.75">
      <c r="A328" s="159"/>
      <c r="B328" s="166"/>
      <c r="C328" s="161"/>
      <c r="D328" s="162"/>
      <c r="E328" s="163"/>
      <c r="F328" s="167"/>
      <c r="H328" s="75"/>
      <c r="I328" s="75"/>
      <c r="J328" s="75"/>
    </row>
    <row r="329" spans="1:10" s="74" customFormat="1" ht="12.75">
      <c r="A329" s="159"/>
      <c r="B329" s="166"/>
      <c r="C329" s="161"/>
      <c r="D329" s="162"/>
      <c r="E329" s="163"/>
      <c r="F329" s="167"/>
      <c r="H329" s="75"/>
      <c r="I329" s="75"/>
      <c r="J329" s="75"/>
    </row>
    <row r="330" spans="1:10" s="74" customFormat="1" ht="12.75">
      <c r="A330" s="159"/>
      <c r="B330" s="166"/>
      <c r="C330" s="161"/>
      <c r="D330" s="162"/>
      <c r="E330" s="163"/>
      <c r="F330" s="167"/>
      <c r="H330" s="75"/>
      <c r="I330" s="75"/>
      <c r="J330" s="75"/>
    </row>
    <row r="331" spans="1:10" s="74" customFormat="1" ht="12.75">
      <c r="A331" s="159"/>
      <c r="B331" s="166"/>
      <c r="C331" s="161"/>
      <c r="D331" s="162"/>
      <c r="E331" s="163"/>
      <c r="F331" s="167"/>
      <c r="H331" s="75"/>
      <c r="I331" s="75"/>
      <c r="J331" s="75"/>
    </row>
    <row r="332" spans="1:10" s="74" customFormat="1" ht="12.75">
      <c r="A332" s="159"/>
      <c r="B332" s="166"/>
      <c r="C332" s="161"/>
      <c r="D332" s="162"/>
      <c r="E332" s="163"/>
      <c r="F332" s="167"/>
      <c r="H332" s="75"/>
      <c r="I332" s="75"/>
      <c r="J332" s="75"/>
    </row>
    <row r="333" spans="1:10" s="74" customFormat="1" ht="12.75">
      <c r="A333" s="159"/>
      <c r="B333" s="166"/>
      <c r="C333" s="161"/>
      <c r="D333" s="162"/>
      <c r="E333" s="163"/>
      <c r="F333" s="167"/>
      <c r="H333" s="75"/>
      <c r="I333" s="75"/>
      <c r="J333" s="75"/>
    </row>
    <row r="334" spans="1:10" s="74" customFormat="1" ht="12.75">
      <c r="A334" s="159"/>
      <c r="B334" s="166"/>
      <c r="C334" s="161"/>
      <c r="D334" s="162"/>
      <c r="E334" s="163"/>
      <c r="F334" s="167"/>
      <c r="H334" s="75"/>
      <c r="I334" s="75"/>
      <c r="J334" s="75"/>
    </row>
    <row r="335" spans="1:10" s="74" customFormat="1" ht="12.75">
      <c r="A335" s="159"/>
      <c r="B335" s="166"/>
      <c r="C335" s="161"/>
      <c r="D335" s="162"/>
      <c r="E335" s="163"/>
      <c r="F335" s="167"/>
      <c r="H335" s="75"/>
      <c r="I335" s="75"/>
      <c r="J335" s="75"/>
    </row>
    <row r="336" spans="1:10" s="74" customFormat="1" ht="12.75">
      <c r="A336" s="159"/>
      <c r="B336" s="166"/>
      <c r="C336" s="161"/>
      <c r="D336" s="162"/>
      <c r="E336" s="163"/>
      <c r="F336" s="167"/>
      <c r="H336" s="75"/>
      <c r="I336" s="75"/>
      <c r="J336" s="75"/>
    </row>
    <row r="337" spans="1:10" s="74" customFormat="1" ht="12.75">
      <c r="A337" s="159"/>
      <c r="B337" s="166"/>
      <c r="C337" s="161"/>
      <c r="D337" s="162"/>
      <c r="E337" s="163"/>
      <c r="F337" s="167"/>
      <c r="H337" s="75"/>
      <c r="I337" s="75"/>
      <c r="J337" s="75"/>
    </row>
    <row r="338" spans="1:10" s="74" customFormat="1" ht="12.75">
      <c r="A338" s="159"/>
      <c r="B338" s="166"/>
      <c r="C338" s="161"/>
      <c r="D338" s="162"/>
      <c r="E338" s="163"/>
      <c r="F338" s="167"/>
      <c r="H338" s="75"/>
      <c r="I338" s="75"/>
      <c r="J338" s="75"/>
    </row>
    <row r="339" spans="1:10" s="74" customFormat="1" ht="12.75">
      <c r="A339" s="159"/>
      <c r="B339" s="166"/>
      <c r="C339" s="161"/>
      <c r="D339" s="162"/>
      <c r="E339" s="163"/>
      <c r="F339" s="167"/>
      <c r="H339" s="75"/>
      <c r="I339" s="75"/>
      <c r="J339" s="75"/>
    </row>
    <row r="340" spans="1:10" s="74" customFormat="1" ht="12.75">
      <c r="A340" s="159"/>
      <c r="B340" s="166"/>
      <c r="C340" s="161"/>
      <c r="D340" s="162"/>
      <c r="E340" s="163"/>
      <c r="F340" s="167"/>
      <c r="H340" s="75"/>
      <c r="I340" s="75"/>
      <c r="J340" s="75"/>
    </row>
    <row r="341" spans="1:10" s="74" customFormat="1" ht="12.75">
      <c r="A341" s="159"/>
      <c r="B341" s="166"/>
      <c r="C341" s="161"/>
      <c r="D341" s="162"/>
      <c r="E341" s="163"/>
      <c r="F341" s="167"/>
      <c r="H341" s="75"/>
      <c r="I341" s="75"/>
      <c r="J341" s="75"/>
    </row>
    <row r="342" spans="1:10" s="74" customFormat="1" ht="12.75">
      <c r="A342" s="159"/>
      <c r="B342" s="166"/>
      <c r="C342" s="161"/>
      <c r="D342" s="162"/>
      <c r="E342" s="163"/>
      <c r="F342" s="167"/>
      <c r="H342" s="75"/>
      <c r="I342" s="75"/>
      <c r="J342" s="75"/>
    </row>
    <row r="343" spans="1:10" s="74" customFormat="1" ht="12.75">
      <c r="A343" s="159"/>
      <c r="B343" s="166"/>
      <c r="C343" s="161"/>
      <c r="D343" s="162"/>
      <c r="E343" s="163"/>
      <c r="F343" s="167"/>
      <c r="H343" s="75"/>
      <c r="I343" s="75"/>
      <c r="J343" s="75"/>
    </row>
    <row r="344" spans="1:10" s="74" customFormat="1" ht="12.75">
      <c r="A344" s="159"/>
      <c r="B344" s="166"/>
      <c r="C344" s="161"/>
      <c r="D344" s="162"/>
      <c r="E344" s="163"/>
      <c r="F344" s="167"/>
      <c r="H344" s="75"/>
      <c r="I344" s="75"/>
      <c r="J344" s="75"/>
    </row>
    <row r="345" spans="1:10" s="74" customFormat="1" ht="11.25">
      <c r="A345" s="170"/>
      <c r="B345" s="171"/>
      <c r="C345" s="172"/>
      <c r="D345" s="173"/>
      <c r="E345" s="174"/>
      <c r="F345" s="175"/>
      <c r="H345" s="75"/>
      <c r="I345" s="75"/>
      <c r="J345" s="75"/>
    </row>
    <row r="346" spans="1:10" s="74" customFormat="1" ht="11.25">
      <c r="A346" s="170"/>
      <c r="B346" s="171"/>
      <c r="C346" s="172"/>
      <c r="D346" s="173"/>
      <c r="E346" s="174"/>
      <c r="F346" s="175"/>
      <c r="H346" s="75"/>
      <c r="I346" s="75"/>
      <c r="J346" s="75"/>
    </row>
    <row r="347" spans="1:10" s="74" customFormat="1" ht="11.25">
      <c r="A347" s="170"/>
      <c r="B347" s="171"/>
      <c r="C347" s="172"/>
      <c r="D347" s="173"/>
      <c r="E347" s="174"/>
      <c r="F347" s="175"/>
      <c r="H347" s="75"/>
      <c r="I347" s="75"/>
      <c r="J347" s="75"/>
    </row>
    <row r="348" spans="1:10" s="74" customFormat="1" ht="11.25">
      <c r="A348" s="170"/>
      <c r="B348" s="171"/>
      <c r="C348" s="172"/>
      <c r="D348" s="173"/>
      <c r="E348" s="174"/>
      <c r="F348" s="175"/>
      <c r="H348" s="75"/>
      <c r="I348" s="75"/>
      <c r="J348" s="75"/>
    </row>
    <row r="349" spans="1:10" s="74" customFormat="1" ht="11.25">
      <c r="A349" s="170"/>
      <c r="B349" s="171"/>
      <c r="C349" s="172"/>
      <c r="D349" s="173"/>
      <c r="E349" s="174"/>
      <c r="F349" s="175"/>
      <c r="H349" s="75"/>
      <c r="I349" s="75"/>
      <c r="J349" s="75"/>
    </row>
    <row r="350" spans="1:10" s="74" customFormat="1" ht="11.25">
      <c r="A350" s="170"/>
      <c r="B350" s="171"/>
      <c r="C350" s="172"/>
      <c r="D350" s="173"/>
      <c r="E350" s="174"/>
      <c r="F350" s="175"/>
      <c r="H350" s="75"/>
      <c r="I350" s="75"/>
      <c r="J350" s="75"/>
    </row>
    <row r="351" spans="1:10" s="74" customFormat="1" ht="11.25">
      <c r="A351" s="176"/>
      <c r="B351" s="177"/>
      <c r="C351" s="178"/>
      <c r="D351" s="179"/>
      <c r="E351" s="180"/>
      <c r="F351" s="181"/>
      <c r="H351" s="75"/>
      <c r="I351" s="75"/>
      <c r="J351" s="75"/>
    </row>
    <row r="352" spans="1:10" s="74" customFormat="1" ht="11.25">
      <c r="A352" s="176"/>
      <c r="B352" s="177"/>
      <c r="C352" s="178"/>
      <c r="D352" s="179"/>
      <c r="E352" s="180"/>
      <c r="F352" s="181"/>
      <c r="H352" s="75"/>
      <c r="I352" s="75"/>
      <c r="J352" s="75"/>
    </row>
    <row r="353" spans="1:10" s="74" customFormat="1" ht="11.25">
      <c r="A353" s="176"/>
      <c r="B353" s="177"/>
      <c r="C353" s="178"/>
      <c r="D353" s="179"/>
      <c r="E353" s="180"/>
      <c r="F353" s="181"/>
      <c r="H353" s="75"/>
      <c r="I353" s="75"/>
      <c r="J353" s="75"/>
    </row>
    <row r="354" spans="1:10" s="74" customFormat="1" ht="11.25">
      <c r="A354" s="176"/>
      <c r="B354" s="177"/>
      <c r="C354" s="178"/>
      <c r="D354" s="179"/>
      <c r="E354" s="180"/>
      <c r="F354" s="181"/>
      <c r="H354" s="75"/>
      <c r="I354" s="75"/>
      <c r="J354" s="75"/>
    </row>
    <row r="355" spans="1:10" s="74" customFormat="1" ht="11.25">
      <c r="A355" s="176"/>
      <c r="B355" s="177"/>
      <c r="C355" s="178"/>
      <c r="D355" s="179"/>
      <c r="E355" s="180"/>
      <c r="F355" s="181"/>
      <c r="H355" s="75"/>
      <c r="I355" s="75"/>
      <c r="J355" s="75"/>
    </row>
    <row r="356" spans="1:10" s="74" customFormat="1" ht="11.25">
      <c r="A356" s="176"/>
      <c r="B356" s="177"/>
      <c r="C356" s="178"/>
      <c r="D356" s="179"/>
      <c r="E356" s="180"/>
      <c r="F356" s="181"/>
      <c r="H356" s="75"/>
      <c r="I356" s="75"/>
      <c r="J356" s="75"/>
    </row>
    <row r="357" spans="1:10" s="74" customFormat="1" ht="11.25">
      <c r="A357" s="176"/>
      <c r="B357" s="177"/>
      <c r="C357" s="178"/>
      <c r="D357" s="179"/>
      <c r="E357" s="180"/>
      <c r="F357" s="181"/>
      <c r="H357" s="75"/>
      <c r="I357" s="75"/>
      <c r="J357" s="75"/>
    </row>
    <row r="358" spans="1:10" s="74" customFormat="1" ht="11.25">
      <c r="A358" s="176"/>
      <c r="B358" s="177"/>
      <c r="C358" s="178"/>
      <c r="D358" s="179"/>
      <c r="E358" s="180"/>
      <c r="F358" s="181"/>
      <c r="H358" s="75"/>
      <c r="I358" s="75"/>
      <c r="J358" s="75"/>
    </row>
    <row r="359" spans="1:10" s="74" customFormat="1" ht="11.25">
      <c r="A359" s="176"/>
      <c r="B359" s="177"/>
      <c r="C359" s="178"/>
      <c r="D359" s="179"/>
      <c r="E359" s="180"/>
      <c r="F359" s="181"/>
      <c r="H359" s="75"/>
      <c r="I359" s="75"/>
      <c r="J359" s="75"/>
    </row>
    <row r="360" spans="1:10" s="74" customFormat="1" ht="11.25">
      <c r="A360" s="176"/>
      <c r="B360" s="177"/>
      <c r="C360" s="178"/>
      <c r="D360" s="179"/>
      <c r="E360" s="180"/>
      <c r="F360" s="181"/>
      <c r="H360" s="75"/>
      <c r="I360" s="75"/>
      <c r="J360" s="75"/>
    </row>
    <row r="361" spans="1:10" s="74" customFormat="1" ht="11.25">
      <c r="A361" s="176"/>
      <c r="B361" s="177"/>
      <c r="C361" s="178"/>
      <c r="D361" s="179"/>
      <c r="E361" s="180"/>
      <c r="F361" s="181"/>
      <c r="H361" s="75"/>
      <c r="I361" s="75"/>
      <c r="J361" s="75"/>
    </row>
    <row r="362" spans="1:10" s="74" customFormat="1" ht="11.25">
      <c r="A362" s="176"/>
      <c r="B362" s="177"/>
      <c r="C362" s="178"/>
      <c r="D362" s="179"/>
      <c r="E362" s="180"/>
      <c r="F362" s="181"/>
      <c r="H362" s="75"/>
      <c r="I362" s="75"/>
      <c r="J362" s="75"/>
    </row>
    <row r="363" spans="1:10" s="74" customFormat="1" ht="11.25">
      <c r="A363" s="176"/>
      <c r="B363" s="177"/>
      <c r="C363" s="178"/>
      <c r="D363" s="179"/>
      <c r="E363" s="180"/>
      <c r="F363" s="181"/>
      <c r="H363" s="75"/>
      <c r="I363" s="75"/>
      <c r="J363" s="75"/>
    </row>
    <row r="364" spans="1:10" s="74" customFormat="1" ht="11.25">
      <c r="A364" s="176"/>
      <c r="B364" s="177"/>
      <c r="C364" s="178"/>
      <c r="D364" s="179"/>
      <c r="E364" s="180"/>
      <c r="F364" s="181"/>
      <c r="H364" s="75"/>
      <c r="I364" s="75"/>
      <c r="J364" s="75"/>
    </row>
    <row r="365" spans="1:10" s="74" customFormat="1" ht="11.25">
      <c r="A365" s="176"/>
      <c r="B365" s="177"/>
      <c r="C365" s="178"/>
      <c r="D365" s="179"/>
      <c r="E365" s="180"/>
      <c r="F365" s="181"/>
      <c r="H365" s="75"/>
      <c r="I365" s="75"/>
      <c r="J365" s="75"/>
    </row>
    <row r="366" spans="1:10" s="74" customFormat="1" ht="11.25">
      <c r="A366" s="176"/>
      <c r="B366" s="177"/>
      <c r="C366" s="178"/>
      <c r="D366" s="179"/>
      <c r="E366" s="180"/>
      <c r="F366" s="181"/>
      <c r="H366" s="75"/>
      <c r="I366" s="75"/>
      <c r="J366" s="75"/>
    </row>
    <row r="367" spans="1:10" s="74" customFormat="1" ht="11.25">
      <c r="A367" s="176"/>
      <c r="B367" s="177"/>
      <c r="C367" s="178"/>
      <c r="D367" s="179"/>
      <c r="E367" s="180"/>
      <c r="F367" s="181"/>
      <c r="H367" s="75"/>
      <c r="I367" s="75"/>
      <c r="J367" s="75"/>
    </row>
    <row r="368" spans="1:10" s="74" customFormat="1" ht="11.25">
      <c r="A368" s="176"/>
      <c r="B368" s="177"/>
      <c r="C368" s="178"/>
      <c r="D368" s="179"/>
      <c r="E368" s="180"/>
      <c r="F368" s="181"/>
      <c r="H368" s="75"/>
      <c r="I368" s="75"/>
      <c r="J368" s="75"/>
    </row>
    <row r="369" spans="1:10" s="74" customFormat="1" ht="11.25">
      <c r="A369" s="176"/>
      <c r="B369" s="177"/>
      <c r="C369" s="178"/>
      <c r="D369" s="179"/>
      <c r="E369" s="180"/>
      <c r="F369" s="181"/>
      <c r="H369" s="75"/>
      <c r="I369" s="75"/>
      <c r="J369" s="75"/>
    </row>
    <row r="370" spans="1:10" s="74" customFormat="1" ht="11.25">
      <c r="A370" s="176"/>
      <c r="B370" s="177"/>
      <c r="C370" s="178"/>
      <c r="D370" s="179"/>
      <c r="E370" s="180"/>
      <c r="F370" s="181"/>
      <c r="H370" s="75"/>
      <c r="I370" s="75"/>
      <c r="J370" s="75"/>
    </row>
    <row r="371" spans="1:10" s="74" customFormat="1" ht="11.25">
      <c r="A371" s="176"/>
      <c r="B371" s="177"/>
      <c r="C371" s="178"/>
      <c r="D371" s="179"/>
      <c r="E371" s="180"/>
      <c r="F371" s="181"/>
      <c r="H371" s="75"/>
      <c r="I371" s="75"/>
      <c r="J371" s="75"/>
    </row>
    <row r="372" spans="1:10" s="74" customFormat="1" ht="11.25">
      <c r="A372" s="176"/>
      <c r="B372" s="177"/>
      <c r="C372" s="178"/>
      <c r="D372" s="179"/>
      <c r="E372" s="180"/>
      <c r="F372" s="181"/>
      <c r="H372" s="75"/>
      <c r="I372" s="75"/>
      <c r="J372" s="75"/>
    </row>
    <row r="373" spans="1:10" s="74" customFormat="1" ht="11.25">
      <c r="A373" s="176"/>
      <c r="B373" s="177"/>
      <c r="C373" s="178"/>
      <c r="D373" s="179"/>
      <c r="E373" s="180"/>
      <c r="F373" s="181"/>
      <c r="H373" s="75"/>
      <c r="I373" s="75"/>
      <c r="J373" s="75"/>
    </row>
    <row r="374" spans="1:10" s="74" customFormat="1" ht="11.25">
      <c r="A374" s="176"/>
      <c r="B374" s="177"/>
      <c r="C374" s="178"/>
      <c r="D374" s="179"/>
      <c r="E374" s="180"/>
      <c r="F374" s="181"/>
      <c r="H374" s="75"/>
      <c r="I374" s="75"/>
      <c r="J374" s="75"/>
    </row>
    <row r="375" spans="1:10" s="74" customFormat="1" ht="11.25">
      <c r="A375" s="176"/>
      <c r="B375" s="177"/>
      <c r="C375" s="178"/>
      <c r="D375" s="179"/>
      <c r="E375" s="180"/>
      <c r="F375" s="181"/>
      <c r="H375" s="75"/>
      <c r="I375" s="75"/>
      <c r="J375" s="75"/>
    </row>
    <row r="376" spans="1:10" s="74" customFormat="1" ht="11.25">
      <c r="A376" s="176"/>
      <c r="B376" s="177"/>
      <c r="C376" s="178"/>
      <c r="D376" s="179"/>
      <c r="E376" s="180"/>
      <c r="F376" s="181"/>
      <c r="H376" s="75"/>
      <c r="I376" s="75"/>
      <c r="J376" s="75"/>
    </row>
    <row r="377" spans="1:10" s="74" customFormat="1" ht="11.25">
      <c r="A377" s="176"/>
      <c r="B377" s="177"/>
      <c r="C377" s="178"/>
      <c r="D377" s="179"/>
      <c r="E377" s="180"/>
      <c r="F377" s="181"/>
      <c r="H377" s="75"/>
      <c r="I377" s="75"/>
      <c r="J377" s="75"/>
    </row>
    <row r="378" spans="1:10" s="74" customFormat="1" ht="11.25">
      <c r="A378" s="176"/>
      <c r="B378" s="177"/>
      <c r="C378" s="178"/>
      <c r="D378" s="179"/>
      <c r="E378" s="180"/>
      <c r="F378" s="181"/>
      <c r="H378" s="75"/>
      <c r="I378" s="75"/>
      <c r="J378" s="75"/>
    </row>
    <row r="379" spans="1:10" s="74" customFormat="1" ht="11.25">
      <c r="A379" s="176"/>
      <c r="B379" s="177"/>
      <c r="C379" s="178"/>
      <c r="D379" s="179"/>
      <c r="E379" s="180"/>
      <c r="F379" s="181"/>
      <c r="H379" s="75"/>
      <c r="I379" s="75"/>
      <c r="J379" s="75"/>
    </row>
    <row r="380" spans="1:10" s="74" customFormat="1" ht="11.25">
      <c r="A380" s="176"/>
      <c r="B380" s="177"/>
      <c r="C380" s="178"/>
      <c r="D380" s="179"/>
      <c r="E380" s="180"/>
      <c r="F380" s="181"/>
      <c r="H380" s="75"/>
      <c r="I380" s="75"/>
      <c r="J380" s="75"/>
    </row>
    <row r="381" spans="1:10" s="74" customFormat="1" ht="11.25">
      <c r="A381" s="176"/>
      <c r="B381" s="177"/>
      <c r="C381" s="178"/>
      <c r="D381" s="179"/>
      <c r="E381" s="180"/>
      <c r="F381" s="181"/>
      <c r="H381" s="75"/>
      <c r="I381" s="75"/>
      <c r="J381" s="75"/>
    </row>
    <row r="382" spans="1:10" s="74" customFormat="1" ht="11.25">
      <c r="A382" s="176"/>
      <c r="B382" s="177"/>
      <c r="C382" s="178"/>
      <c r="D382" s="179"/>
      <c r="E382" s="180"/>
      <c r="F382" s="181"/>
      <c r="H382" s="75"/>
      <c r="I382" s="75"/>
      <c r="J382" s="75"/>
    </row>
    <row r="383" spans="1:10" s="74" customFormat="1" ht="11.25">
      <c r="A383" s="176"/>
      <c r="B383" s="177"/>
      <c r="C383" s="178"/>
      <c r="D383" s="179"/>
      <c r="E383" s="180"/>
      <c r="F383" s="181"/>
      <c r="H383" s="75"/>
      <c r="I383" s="75"/>
      <c r="J383" s="75"/>
    </row>
    <row r="384" spans="1:10" s="74" customFormat="1" ht="11.25">
      <c r="A384" s="176"/>
      <c r="B384" s="177"/>
      <c r="C384" s="178"/>
      <c r="D384" s="179"/>
      <c r="E384" s="180"/>
      <c r="F384" s="181"/>
      <c r="H384" s="75"/>
      <c r="I384" s="75"/>
      <c r="J384" s="75"/>
    </row>
    <row r="385" spans="1:10" s="74" customFormat="1" ht="11.25">
      <c r="A385" s="176"/>
      <c r="B385" s="177"/>
      <c r="C385" s="178"/>
      <c r="D385" s="179"/>
      <c r="E385" s="180"/>
      <c r="F385" s="181"/>
      <c r="H385" s="75"/>
      <c r="I385" s="75"/>
      <c r="J385" s="75"/>
    </row>
    <row r="386" spans="1:10" s="74" customFormat="1" ht="11.25">
      <c r="A386" s="176"/>
      <c r="B386" s="177"/>
      <c r="C386" s="178"/>
      <c r="D386" s="179"/>
      <c r="E386" s="180"/>
      <c r="F386" s="181"/>
      <c r="H386" s="75"/>
      <c r="I386" s="75"/>
      <c r="J386" s="75"/>
    </row>
    <row r="387" spans="1:10" s="74" customFormat="1" ht="11.25">
      <c r="A387" s="176"/>
      <c r="B387" s="177"/>
      <c r="C387" s="178"/>
      <c r="D387" s="179"/>
      <c r="E387" s="180"/>
      <c r="F387" s="181"/>
      <c r="H387" s="75"/>
      <c r="I387" s="75"/>
      <c r="J387" s="75"/>
    </row>
    <row r="388" spans="1:10" s="74" customFormat="1" ht="11.25">
      <c r="A388" s="176"/>
      <c r="B388" s="177"/>
      <c r="C388" s="178"/>
      <c r="D388" s="179"/>
      <c r="E388" s="180"/>
      <c r="F388" s="181"/>
      <c r="H388" s="75"/>
      <c r="I388" s="75"/>
      <c r="J388" s="75"/>
    </row>
    <row r="389" spans="1:10" s="74" customFormat="1" ht="11.25">
      <c r="A389" s="176"/>
      <c r="B389" s="177"/>
      <c r="C389" s="178"/>
      <c r="D389" s="179"/>
      <c r="E389" s="180"/>
      <c r="F389" s="181"/>
      <c r="H389" s="75"/>
      <c r="I389" s="75"/>
      <c r="J389" s="75"/>
    </row>
    <row r="390" spans="1:10" s="74" customFormat="1" ht="11.25">
      <c r="A390" s="176"/>
      <c r="B390" s="177"/>
      <c r="C390" s="178"/>
      <c r="D390" s="179"/>
      <c r="E390" s="180"/>
      <c r="F390" s="181"/>
      <c r="H390" s="75"/>
      <c r="I390" s="75"/>
      <c r="J390" s="75"/>
    </row>
    <row r="391" spans="1:10" s="74" customFormat="1" ht="11.25">
      <c r="A391" s="176"/>
      <c r="B391" s="177"/>
      <c r="C391" s="178"/>
      <c r="D391" s="179"/>
      <c r="E391" s="180"/>
      <c r="F391" s="181"/>
      <c r="H391" s="75"/>
      <c r="I391" s="75"/>
      <c r="J391" s="75"/>
    </row>
    <row r="392" spans="1:10" s="74" customFormat="1" ht="11.25">
      <c r="A392" s="176"/>
      <c r="B392" s="177"/>
      <c r="C392" s="178"/>
      <c r="D392" s="179"/>
      <c r="E392" s="180"/>
      <c r="F392" s="181"/>
      <c r="H392" s="75"/>
      <c r="I392" s="75"/>
      <c r="J392" s="75"/>
    </row>
    <row r="393" spans="1:10" s="74" customFormat="1" ht="11.25">
      <c r="A393" s="176"/>
      <c r="B393" s="177"/>
      <c r="C393" s="178"/>
      <c r="D393" s="179"/>
      <c r="E393" s="180"/>
      <c r="F393" s="181"/>
      <c r="H393" s="75"/>
      <c r="I393" s="75"/>
      <c r="J393" s="75"/>
    </row>
    <row r="394" spans="1:10" s="74" customFormat="1" ht="11.25">
      <c r="A394" s="176"/>
      <c r="B394" s="177"/>
      <c r="C394" s="178"/>
      <c r="D394" s="179"/>
      <c r="E394" s="180"/>
      <c r="F394" s="181"/>
      <c r="H394" s="75"/>
      <c r="I394" s="75"/>
      <c r="J394" s="75"/>
    </row>
    <row r="395" spans="1:10" s="74" customFormat="1" ht="11.25">
      <c r="A395" s="176"/>
      <c r="B395" s="177"/>
      <c r="C395" s="178"/>
      <c r="D395" s="179"/>
      <c r="E395" s="180"/>
      <c r="F395" s="181"/>
      <c r="H395" s="75"/>
      <c r="I395" s="75"/>
      <c r="J395" s="75"/>
    </row>
    <row r="396" spans="1:10" s="74" customFormat="1" ht="11.25">
      <c r="A396" s="176"/>
      <c r="B396" s="177"/>
      <c r="C396" s="178"/>
      <c r="D396" s="179"/>
      <c r="E396" s="180"/>
      <c r="F396" s="181"/>
      <c r="H396" s="75"/>
      <c r="I396" s="75"/>
      <c r="J396" s="75"/>
    </row>
    <row r="397" spans="1:10" s="74" customFormat="1" ht="11.25">
      <c r="A397" s="176"/>
      <c r="B397" s="177"/>
      <c r="C397" s="178"/>
      <c r="D397" s="179"/>
      <c r="E397" s="180"/>
      <c r="F397" s="181"/>
      <c r="H397" s="75"/>
      <c r="I397" s="75"/>
      <c r="J397" s="75"/>
    </row>
    <row r="398" spans="1:10" s="74" customFormat="1" ht="11.25">
      <c r="A398" s="176"/>
      <c r="B398" s="177"/>
      <c r="C398" s="178"/>
      <c r="D398" s="179"/>
      <c r="E398" s="180"/>
      <c r="F398" s="181"/>
      <c r="H398" s="75"/>
      <c r="I398" s="75"/>
      <c r="J398" s="75"/>
    </row>
    <row r="399" spans="1:10" s="74" customFormat="1" ht="11.25">
      <c r="A399" s="176"/>
      <c r="B399" s="177"/>
      <c r="C399" s="178"/>
      <c r="D399" s="179"/>
      <c r="E399" s="180"/>
      <c r="F399" s="181"/>
      <c r="H399" s="75"/>
      <c r="I399" s="75"/>
      <c r="J399" s="75"/>
    </row>
    <row r="400" spans="1:10" s="74" customFormat="1" ht="11.25">
      <c r="A400" s="176"/>
      <c r="B400" s="177"/>
      <c r="C400" s="178"/>
      <c r="D400" s="179"/>
      <c r="E400" s="180"/>
      <c r="F400" s="181"/>
      <c r="H400" s="75"/>
      <c r="I400" s="75"/>
      <c r="J400" s="75"/>
    </row>
    <row r="401" spans="1:10" s="74" customFormat="1" ht="11.25">
      <c r="A401" s="176"/>
      <c r="B401" s="177"/>
      <c r="C401" s="178"/>
      <c r="D401" s="179"/>
      <c r="E401" s="180"/>
      <c r="F401" s="181"/>
      <c r="H401" s="75"/>
      <c r="I401" s="75"/>
      <c r="J401" s="75"/>
    </row>
    <row r="402" spans="1:10" s="74" customFormat="1" ht="11.25">
      <c r="A402" s="176"/>
      <c r="B402" s="177"/>
      <c r="C402" s="178"/>
      <c r="D402" s="179"/>
      <c r="E402" s="180"/>
      <c r="F402" s="181"/>
      <c r="H402" s="75"/>
      <c r="I402" s="75"/>
      <c r="J402" s="75"/>
    </row>
    <row r="403" spans="1:10" s="74" customFormat="1" ht="11.25">
      <c r="A403" s="176"/>
      <c r="B403" s="177"/>
      <c r="C403" s="178"/>
      <c r="D403" s="179"/>
      <c r="E403" s="180"/>
      <c r="F403" s="181"/>
      <c r="H403" s="75"/>
      <c r="I403" s="75"/>
      <c r="J403" s="75"/>
    </row>
    <row r="404" spans="1:10" s="74" customFormat="1" ht="11.25">
      <c r="A404" s="176"/>
      <c r="B404" s="177"/>
      <c r="C404" s="178"/>
      <c r="D404" s="179"/>
      <c r="E404" s="180"/>
      <c r="F404" s="181"/>
      <c r="H404" s="75"/>
      <c r="I404" s="75"/>
      <c r="J404" s="75"/>
    </row>
    <row r="405" spans="1:10" s="74" customFormat="1" ht="11.25">
      <c r="A405" s="176"/>
      <c r="B405" s="177"/>
      <c r="C405" s="178"/>
      <c r="D405" s="179"/>
      <c r="E405" s="180"/>
      <c r="F405" s="181"/>
      <c r="H405" s="75"/>
      <c r="I405" s="75"/>
      <c r="J405" s="75"/>
    </row>
    <row r="406" spans="1:10" s="74" customFormat="1" ht="11.25">
      <c r="A406" s="176"/>
      <c r="B406" s="177"/>
      <c r="C406" s="178"/>
      <c r="D406" s="179"/>
      <c r="E406" s="180"/>
      <c r="F406" s="181"/>
      <c r="H406" s="75"/>
      <c r="I406" s="75"/>
      <c r="J406" s="75"/>
    </row>
    <row r="407" spans="1:10" s="74" customFormat="1" ht="11.25">
      <c r="A407" s="176"/>
      <c r="B407" s="177"/>
      <c r="C407" s="178"/>
      <c r="D407" s="179"/>
      <c r="E407" s="180"/>
      <c r="F407" s="181"/>
      <c r="H407" s="75"/>
      <c r="I407" s="75"/>
      <c r="J407" s="75"/>
    </row>
    <row r="408" spans="1:15" s="74" customFormat="1" ht="11.25">
      <c r="A408" s="176"/>
      <c r="B408" s="177"/>
      <c r="C408" s="178"/>
      <c r="D408" s="179"/>
      <c r="E408" s="180"/>
      <c r="F408" s="181"/>
      <c r="H408" s="64"/>
      <c r="I408" s="64"/>
      <c r="J408" s="64"/>
      <c r="K408" s="71"/>
      <c r="L408" s="71"/>
      <c r="M408" s="71"/>
      <c r="N408" s="71"/>
      <c r="O408" s="71"/>
    </row>
  </sheetData>
  <sheetProtection/>
  <mergeCells count="1">
    <mergeCell ref="B46:B47"/>
  </mergeCells>
  <printOptions gridLines="1" horizontalCentered="1"/>
  <pageMargins left="0.31496062992125984" right="0.2362204724409449" top="1.141732283464567" bottom="0.31496062992125984" header="0.35433070866141736" footer="0.3937007874015748"/>
  <pageSetup horizontalDpi="300" verticalDpi="300" orientation="portrait" paperSize="9" scale="98" r:id="rId1"/>
  <headerFooter alignWithMargins="0">
    <oddHeader>&amp;C&amp;"Arial Narrow,Podebljano"&amp;14TROŠKOVNIK &amp;10
Sanacija fekalne kanalizacije u podrumskom dijelu&amp;12 Doma za starije i nemoćne osobe u Požegi</oddHeader>
    <oddFooter>&amp;C&amp;"Arial,Regular"&amp;8
&amp;R&amp;9
</oddFooter>
  </headerFooter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mr.sc. Josip Bošnjak, dipl.ing.građ.</Manager>
  <Company>Rencon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BASARIČEKOVA</dc:subject>
  <dc:creator>zpu</dc:creator>
  <cp:keywords/>
  <dc:description/>
  <cp:lastModifiedBy>Irena</cp:lastModifiedBy>
  <cp:lastPrinted>2016-12-14T12:38:29Z</cp:lastPrinted>
  <dcterms:created xsi:type="dcterms:W3CDTF">1997-05-14T10:58:24Z</dcterms:created>
  <dcterms:modified xsi:type="dcterms:W3CDTF">2017-10-04T12:18:39Z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